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ZERO TO FIVE\TOOLS AND RESOURCES - ZERO TO FIVE BRANDED\OPERATIONS\STAFFING PATTERN &amp; WAGE TEMPLATES\"/>
    </mc:Choice>
  </mc:AlternateContent>
  <xr:revisionPtr revIDLastSave="0" documentId="13_ncr:1_{9AD4F809-37D3-45D6-88CA-18FA2FCB4705}" xr6:coauthVersionLast="47" xr6:coauthVersionMax="47" xr10:uidLastSave="{00000000-0000-0000-0000-000000000000}"/>
  <bookViews>
    <workbookView xWindow="23880" yWindow="-120" windowWidth="38640" windowHeight="15720" xr2:uid="{FAF1A2A0-DB5B-46A5-AADF-0C942E728A1B}"/>
  </bookViews>
  <sheets>
    <sheet name="Pattern &amp; Scale"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1" l="1"/>
  <c r="F89" i="1"/>
  <c r="G89" i="1" s="1"/>
  <c r="J6" i="1"/>
  <c r="F112" i="1" s="1"/>
  <c r="F111" i="1" s="1"/>
  <c r="F110" i="1" s="1"/>
  <c r="F109" i="1" s="1"/>
  <c r="F108" i="1" s="1"/>
  <c r="J5" i="1"/>
  <c r="A76" i="1"/>
  <c r="M76" i="1"/>
  <c r="F83" i="1"/>
  <c r="G83" i="1" s="1"/>
  <c r="F95" i="1"/>
  <c r="G95" i="1" s="1"/>
  <c r="F107" i="1"/>
  <c r="G107" i="1" s="1"/>
  <c r="F113" i="1"/>
  <c r="G113" i="1" s="1"/>
  <c r="F119" i="1"/>
  <c r="G119" i="1" s="1"/>
  <c r="G28" i="1"/>
  <c r="H28" i="1" s="1"/>
  <c r="Q20" i="1"/>
  <c r="Q35" i="1"/>
  <c r="Q41" i="1" s="1"/>
  <c r="G46" i="1" s="1"/>
  <c r="H46" i="1" s="1"/>
  <c r="Q29" i="1"/>
  <c r="F41" i="1"/>
  <c r="G88" i="1" l="1"/>
  <c r="G87" i="1" s="1"/>
  <c r="G86" i="1" s="1"/>
  <c r="G85" i="1" s="1"/>
  <c r="G84" i="1" s="1"/>
  <c r="H89" i="1"/>
  <c r="G106" i="1"/>
  <c r="G105" i="1" s="1"/>
  <c r="G104" i="1" s="1"/>
  <c r="G103" i="1" s="1"/>
  <c r="G102" i="1" s="1"/>
  <c r="H107" i="1"/>
  <c r="H83" i="1"/>
  <c r="G82" i="1"/>
  <c r="G81" i="1" s="1"/>
  <c r="G80" i="1" s="1"/>
  <c r="G79" i="1" s="1"/>
  <c r="G78" i="1" s="1"/>
  <c r="I46" i="1"/>
  <c r="H45" i="1"/>
  <c r="H44" i="1" s="1"/>
  <c r="H43" i="1" s="1"/>
  <c r="H42" i="1" s="1"/>
  <c r="H41" i="1" s="1"/>
  <c r="G118" i="1"/>
  <c r="G117" i="1" s="1"/>
  <c r="G116" i="1" s="1"/>
  <c r="G115" i="1" s="1"/>
  <c r="G114" i="1" s="1"/>
  <c r="H119" i="1"/>
  <c r="G112" i="1"/>
  <c r="G111" i="1" s="1"/>
  <c r="G110" i="1" s="1"/>
  <c r="G109" i="1" s="1"/>
  <c r="G108" i="1" s="1"/>
  <c r="H113" i="1"/>
  <c r="H95" i="1"/>
  <c r="G94" i="1"/>
  <c r="G93" i="1" s="1"/>
  <c r="G92" i="1" s="1"/>
  <c r="G91" i="1" s="1"/>
  <c r="G90" i="1" s="1"/>
  <c r="H27" i="1"/>
  <c r="H26" i="1" s="1"/>
  <c r="I28" i="1"/>
  <c r="J28" i="1" s="1"/>
  <c r="K28" i="1" s="1"/>
  <c r="L28" i="1" s="1"/>
  <c r="M28" i="1" s="1"/>
  <c r="N28" i="1" s="1"/>
  <c r="O28" i="1" s="1"/>
  <c r="P28" i="1" s="1"/>
  <c r="F118" i="1"/>
  <c r="F117" i="1" s="1"/>
  <c r="F116" i="1" s="1"/>
  <c r="F115" i="1" s="1"/>
  <c r="F114" i="1" s="1"/>
  <c r="F94" i="1"/>
  <c r="F93" i="1" s="1"/>
  <c r="F92" i="1" s="1"/>
  <c r="F91" i="1" s="1"/>
  <c r="F90" i="1" s="1"/>
  <c r="F82" i="1"/>
  <c r="F81" i="1" s="1"/>
  <c r="F80" i="1" s="1"/>
  <c r="F79" i="1" s="1"/>
  <c r="F78" i="1" s="1"/>
  <c r="G45" i="1"/>
  <c r="G44" i="1" s="1"/>
  <c r="G43" i="1" s="1"/>
  <c r="G42" i="1" s="1"/>
  <c r="G41" i="1" s="1"/>
  <c r="F106" i="1"/>
  <c r="F105" i="1" s="1"/>
  <c r="F104" i="1" s="1"/>
  <c r="F103" i="1" s="1"/>
  <c r="F102" i="1" s="1"/>
  <c r="G27" i="1"/>
  <c r="G26" i="1" s="1"/>
  <c r="G25" i="1" s="1"/>
  <c r="G24" i="1" s="1"/>
  <c r="F88" i="1"/>
  <c r="F87" i="1" s="1"/>
  <c r="F86" i="1" s="1"/>
  <c r="F85" i="1" s="1"/>
  <c r="F84" i="1" s="1"/>
  <c r="I26" i="1"/>
  <c r="J26" i="1" s="1"/>
  <c r="K26" i="1" s="1"/>
  <c r="L26" i="1" s="1"/>
  <c r="M26" i="1" s="1"/>
  <c r="N26" i="1" s="1"/>
  <c r="O26" i="1" s="1"/>
  <c r="P26" i="1" s="1"/>
  <c r="H25" i="1"/>
  <c r="H24" i="1" s="1"/>
  <c r="H23" i="1" s="1"/>
  <c r="G23" i="1"/>
  <c r="G40" i="1"/>
  <c r="Q53" i="1"/>
  <c r="F52" i="1"/>
  <c r="I119" i="1" l="1"/>
  <c r="H118" i="1"/>
  <c r="H117" i="1" s="1"/>
  <c r="H116" i="1" s="1"/>
  <c r="H115" i="1" s="1"/>
  <c r="H114" i="1" s="1"/>
  <c r="I89" i="1"/>
  <c r="H88" i="1"/>
  <c r="H87" i="1" s="1"/>
  <c r="H86" i="1" s="1"/>
  <c r="H85" i="1" s="1"/>
  <c r="H84" i="1" s="1"/>
  <c r="H40" i="1"/>
  <c r="G39" i="1"/>
  <c r="G38" i="1" s="1"/>
  <c r="G37" i="1" s="1"/>
  <c r="G36" i="1" s="1"/>
  <c r="G35" i="1" s="1"/>
  <c r="J46" i="1"/>
  <c r="I45" i="1"/>
  <c r="I44" i="1" s="1"/>
  <c r="I43" i="1" s="1"/>
  <c r="I42" i="1" s="1"/>
  <c r="I41" i="1" s="1"/>
  <c r="I24" i="1"/>
  <c r="J24" i="1" s="1"/>
  <c r="K24" i="1" s="1"/>
  <c r="L24" i="1" s="1"/>
  <c r="M24" i="1" s="1"/>
  <c r="N24" i="1" s="1"/>
  <c r="O24" i="1" s="1"/>
  <c r="P24" i="1" s="1"/>
  <c r="I95" i="1"/>
  <c r="H94" i="1"/>
  <c r="H93" i="1" s="1"/>
  <c r="H92" i="1" s="1"/>
  <c r="H91" i="1" s="1"/>
  <c r="H90" i="1" s="1"/>
  <c r="I83" i="1"/>
  <c r="H82" i="1"/>
  <c r="H81" i="1" s="1"/>
  <c r="H80" i="1" s="1"/>
  <c r="H79" i="1" s="1"/>
  <c r="H78" i="1" s="1"/>
  <c r="I25" i="1"/>
  <c r="J25" i="1" s="1"/>
  <c r="K25" i="1" s="1"/>
  <c r="L25" i="1" s="1"/>
  <c r="M25" i="1" s="1"/>
  <c r="N25" i="1" s="1"/>
  <c r="O25" i="1" s="1"/>
  <c r="P25" i="1" s="1"/>
  <c r="I23" i="1"/>
  <c r="J23" i="1" s="1"/>
  <c r="K23" i="1" s="1"/>
  <c r="L23" i="1" s="1"/>
  <c r="M23" i="1" s="1"/>
  <c r="N23" i="1" s="1"/>
  <c r="O23" i="1" s="1"/>
  <c r="P23" i="1" s="1"/>
  <c r="I27" i="1"/>
  <c r="J27" i="1" s="1"/>
  <c r="K27" i="1" s="1"/>
  <c r="L27" i="1" s="1"/>
  <c r="M27" i="1" s="1"/>
  <c r="N27" i="1" s="1"/>
  <c r="O27" i="1" s="1"/>
  <c r="P27" i="1" s="1"/>
  <c r="I113" i="1"/>
  <c r="H112" i="1"/>
  <c r="H111" i="1" s="1"/>
  <c r="H110" i="1" s="1"/>
  <c r="H109" i="1" s="1"/>
  <c r="H108" i="1" s="1"/>
  <c r="H106" i="1"/>
  <c r="H105" i="1" s="1"/>
  <c r="H104" i="1" s="1"/>
  <c r="H103" i="1" s="1"/>
  <c r="H102" i="1" s="1"/>
  <c r="I107" i="1"/>
  <c r="G52" i="1"/>
  <c r="F51" i="1"/>
  <c r="F50" i="1" s="1"/>
  <c r="F49" i="1" s="1"/>
  <c r="F48" i="1" s="1"/>
  <c r="F47" i="1" s="1"/>
  <c r="Q59" i="1"/>
  <c r="F58" i="1"/>
  <c r="J95" i="1" l="1"/>
  <c r="I94" i="1"/>
  <c r="I93" i="1" s="1"/>
  <c r="I92" i="1" s="1"/>
  <c r="I91" i="1" s="1"/>
  <c r="I90" i="1" s="1"/>
  <c r="K46" i="1"/>
  <c r="J45" i="1"/>
  <c r="J44" i="1" s="1"/>
  <c r="J43" i="1" s="1"/>
  <c r="J42" i="1" s="1"/>
  <c r="J41" i="1" s="1"/>
  <c r="J113" i="1"/>
  <c r="I112" i="1"/>
  <c r="I111" i="1" s="1"/>
  <c r="I110" i="1" s="1"/>
  <c r="I109" i="1" s="1"/>
  <c r="I108" i="1" s="1"/>
  <c r="J119" i="1"/>
  <c r="I118" i="1"/>
  <c r="I117" i="1" s="1"/>
  <c r="I116" i="1" s="1"/>
  <c r="I115" i="1" s="1"/>
  <c r="I114" i="1" s="1"/>
  <c r="I40" i="1"/>
  <c r="H39" i="1"/>
  <c r="H38" i="1" s="1"/>
  <c r="H37" i="1" s="1"/>
  <c r="H36" i="1" s="1"/>
  <c r="H35" i="1" s="1"/>
  <c r="J89" i="1"/>
  <c r="I88" i="1"/>
  <c r="I87" i="1" s="1"/>
  <c r="I86" i="1" s="1"/>
  <c r="I85" i="1" s="1"/>
  <c r="I84" i="1" s="1"/>
  <c r="J107" i="1"/>
  <c r="I106" i="1"/>
  <c r="I105" i="1" s="1"/>
  <c r="I104" i="1" s="1"/>
  <c r="I103" i="1" s="1"/>
  <c r="I102" i="1" s="1"/>
  <c r="J83" i="1"/>
  <c r="I82" i="1"/>
  <c r="I81" i="1" s="1"/>
  <c r="I80" i="1" s="1"/>
  <c r="I79" i="1" s="1"/>
  <c r="I78" i="1" s="1"/>
  <c r="F57" i="1"/>
  <c r="F56" i="1" s="1"/>
  <c r="F55" i="1" s="1"/>
  <c r="F54" i="1" s="1"/>
  <c r="F53" i="1" s="1"/>
  <c r="G58" i="1"/>
  <c r="H52" i="1"/>
  <c r="G51" i="1"/>
  <c r="G50" i="1" s="1"/>
  <c r="G49" i="1" s="1"/>
  <c r="G48" i="1" s="1"/>
  <c r="G47" i="1" s="1"/>
  <c r="Q65" i="1"/>
  <c r="F67" i="1" s="1"/>
  <c r="F64" i="1"/>
  <c r="K119" i="1" l="1"/>
  <c r="J118" i="1"/>
  <c r="J117" i="1" s="1"/>
  <c r="J116" i="1" s="1"/>
  <c r="J115" i="1" s="1"/>
  <c r="J114" i="1" s="1"/>
  <c r="K113" i="1"/>
  <c r="J112" i="1"/>
  <c r="J111" i="1" s="1"/>
  <c r="J110" i="1" s="1"/>
  <c r="J109" i="1" s="1"/>
  <c r="J108" i="1" s="1"/>
  <c r="J40" i="1"/>
  <c r="I39" i="1"/>
  <c r="I38" i="1" s="1"/>
  <c r="I37" i="1" s="1"/>
  <c r="I36" i="1" s="1"/>
  <c r="I35" i="1" s="1"/>
  <c r="K95" i="1"/>
  <c r="J94" i="1"/>
  <c r="J93" i="1" s="1"/>
  <c r="J92" i="1" s="1"/>
  <c r="J91" i="1" s="1"/>
  <c r="J90" i="1" s="1"/>
  <c r="K83" i="1"/>
  <c r="J82" i="1"/>
  <c r="J81" i="1" s="1"/>
  <c r="J80" i="1" s="1"/>
  <c r="J79" i="1" s="1"/>
  <c r="J78" i="1" s="1"/>
  <c r="J106" i="1"/>
  <c r="J105" i="1" s="1"/>
  <c r="J104" i="1" s="1"/>
  <c r="J103" i="1" s="1"/>
  <c r="J102" i="1" s="1"/>
  <c r="K107" i="1"/>
  <c r="K89" i="1"/>
  <c r="J88" i="1"/>
  <c r="J87" i="1" s="1"/>
  <c r="J86" i="1" s="1"/>
  <c r="J85" i="1" s="1"/>
  <c r="J84" i="1" s="1"/>
  <c r="L46" i="1"/>
  <c r="K45" i="1"/>
  <c r="K44" i="1" s="1"/>
  <c r="K43" i="1" s="1"/>
  <c r="K42" i="1" s="1"/>
  <c r="K41" i="1" s="1"/>
  <c r="I52" i="1"/>
  <c r="H51" i="1"/>
  <c r="H50" i="1" s="1"/>
  <c r="H49" i="1" s="1"/>
  <c r="H48" i="1" s="1"/>
  <c r="H47" i="1" s="1"/>
  <c r="F63" i="1"/>
  <c r="F62" i="1" s="1"/>
  <c r="F61" i="1" s="1"/>
  <c r="F60" i="1" s="1"/>
  <c r="F59" i="1" s="1"/>
  <c r="G64" i="1"/>
  <c r="G57" i="1"/>
  <c r="G56" i="1" s="1"/>
  <c r="G55" i="1" s="1"/>
  <c r="G54" i="1" s="1"/>
  <c r="G53" i="1" s="1"/>
  <c r="H58" i="1"/>
  <c r="G67" i="1"/>
  <c r="F66" i="1"/>
  <c r="F65" i="1" s="1"/>
  <c r="L83" i="1" l="1"/>
  <c r="L82" i="1" s="1"/>
  <c r="L81" i="1" s="1"/>
  <c r="L80" i="1" s="1"/>
  <c r="L79" i="1" s="1"/>
  <c r="L78" i="1" s="1"/>
  <c r="K82" i="1"/>
  <c r="K81" i="1" s="1"/>
  <c r="K80" i="1" s="1"/>
  <c r="K79" i="1" s="1"/>
  <c r="K78" i="1" s="1"/>
  <c r="L119" i="1"/>
  <c r="L118" i="1" s="1"/>
  <c r="L117" i="1" s="1"/>
  <c r="L116" i="1" s="1"/>
  <c r="L115" i="1" s="1"/>
  <c r="L114" i="1" s="1"/>
  <c r="K118" i="1"/>
  <c r="K117" i="1" s="1"/>
  <c r="K116" i="1" s="1"/>
  <c r="K115" i="1" s="1"/>
  <c r="K114" i="1" s="1"/>
  <c r="L95" i="1"/>
  <c r="L94" i="1" s="1"/>
  <c r="L93" i="1" s="1"/>
  <c r="L92" i="1" s="1"/>
  <c r="L91" i="1" s="1"/>
  <c r="L90" i="1" s="1"/>
  <c r="K94" i="1"/>
  <c r="K93" i="1" s="1"/>
  <c r="K92" i="1" s="1"/>
  <c r="K91" i="1" s="1"/>
  <c r="K90" i="1" s="1"/>
  <c r="K106" i="1"/>
  <c r="K105" i="1" s="1"/>
  <c r="K104" i="1" s="1"/>
  <c r="K103" i="1" s="1"/>
  <c r="K102" i="1" s="1"/>
  <c r="L107" i="1"/>
  <c r="L106" i="1" s="1"/>
  <c r="L105" i="1" s="1"/>
  <c r="L104" i="1" s="1"/>
  <c r="L103" i="1" s="1"/>
  <c r="L102" i="1" s="1"/>
  <c r="M46" i="1"/>
  <c r="L45" i="1"/>
  <c r="L44" i="1" s="1"/>
  <c r="L43" i="1" s="1"/>
  <c r="L42" i="1" s="1"/>
  <c r="L41" i="1" s="1"/>
  <c r="L89" i="1"/>
  <c r="L88" i="1" s="1"/>
  <c r="L87" i="1" s="1"/>
  <c r="L86" i="1" s="1"/>
  <c r="L85" i="1" s="1"/>
  <c r="L84" i="1" s="1"/>
  <c r="K88" i="1"/>
  <c r="K87" i="1" s="1"/>
  <c r="K86" i="1" s="1"/>
  <c r="K85" i="1" s="1"/>
  <c r="K84" i="1" s="1"/>
  <c r="K40" i="1"/>
  <c r="J39" i="1"/>
  <c r="J38" i="1" s="1"/>
  <c r="J37" i="1" s="1"/>
  <c r="J36" i="1" s="1"/>
  <c r="J35" i="1" s="1"/>
  <c r="L113" i="1"/>
  <c r="K112" i="1"/>
  <c r="G66" i="1"/>
  <c r="G65" i="1" s="1"/>
  <c r="H67" i="1"/>
  <c r="I58" i="1"/>
  <c r="H57" i="1"/>
  <c r="H56" i="1" s="1"/>
  <c r="H55" i="1" s="1"/>
  <c r="H54" i="1" s="1"/>
  <c r="H53" i="1" s="1"/>
  <c r="G63" i="1"/>
  <c r="G62" i="1" s="1"/>
  <c r="G61" i="1" s="1"/>
  <c r="G60" i="1" s="1"/>
  <c r="G59" i="1" s="1"/>
  <c r="H64" i="1"/>
  <c r="J52" i="1"/>
  <c r="I51" i="1"/>
  <c r="I50" i="1" s="1"/>
  <c r="I49" i="1" s="1"/>
  <c r="I48" i="1" s="1"/>
  <c r="I47" i="1" s="1"/>
  <c r="K111" i="1" l="1"/>
  <c r="L112" i="1"/>
  <c r="L40" i="1"/>
  <c r="K39" i="1"/>
  <c r="K38" i="1" s="1"/>
  <c r="K37" i="1" s="1"/>
  <c r="K36" i="1" s="1"/>
  <c r="K35" i="1" s="1"/>
  <c r="N46" i="1"/>
  <c r="M45" i="1"/>
  <c r="M44" i="1" s="1"/>
  <c r="M43" i="1" s="1"/>
  <c r="M42" i="1" s="1"/>
  <c r="M41" i="1" s="1"/>
  <c r="K52" i="1"/>
  <c r="J51" i="1"/>
  <c r="J50" i="1" s="1"/>
  <c r="J49" i="1" s="1"/>
  <c r="J48" i="1" s="1"/>
  <c r="J47" i="1" s="1"/>
  <c r="H63" i="1"/>
  <c r="H62" i="1" s="1"/>
  <c r="H61" i="1" s="1"/>
  <c r="H60" i="1" s="1"/>
  <c r="H59" i="1" s="1"/>
  <c r="I64" i="1"/>
  <c r="J58" i="1"/>
  <c r="I57" i="1"/>
  <c r="I56" i="1" s="1"/>
  <c r="I55" i="1" s="1"/>
  <c r="I54" i="1" s="1"/>
  <c r="I53" i="1" s="1"/>
  <c r="I67" i="1"/>
  <c r="H66" i="1"/>
  <c r="H65" i="1" s="1"/>
  <c r="M40" i="1" l="1"/>
  <c r="L39" i="1"/>
  <c r="L38" i="1" s="1"/>
  <c r="L37" i="1" s="1"/>
  <c r="L36" i="1" s="1"/>
  <c r="L35" i="1" s="1"/>
  <c r="K110" i="1"/>
  <c r="L111" i="1"/>
  <c r="O46" i="1"/>
  <c r="N45" i="1"/>
  <c r="N44" i="1" s="1"/>
  <c r="N43" i="1" s="1"/>
  <c r="N42" i="1" s="1"/>
  <c r="N41" i="1" s="1"/>
  <c r="J64" i="1"/>
  <c r="I63" i="1"/>
  <c r="I62" i="1" s="1"/>
  <c r="I61" i="1" s="1"/>
  <c r="I60" i="1" s="1"/>
  <c r="I59" i="1" s="1"/>
  <c r="J67" i="1"/>
  <c r="I66" i="1"/>
  <c r="I65" i="1" s="1"/>
  <c r="K58" i="1"/>
  <c r="J57" i="1"/>
  <c r="J56" i="1" s="1"/>
  <c r="J55" i="1" s="1"/>
  <c r="J54" i="1" s="1"/>
  <c r="J53" i="1" s="1"/>
  <c r="L52" i="1"/>
  <c r="K51" i="1"/>
  <c r="K50" i="1" s="1"/>
  <c r="K49" i="1" s="1"/>
  <c r="K48" i="1" s="1"/>
  <c r="K47" i="1" s="1"/>
  <c r="N40" i="1" l="1"/>
  <c r="M39" i="1"/>
  <c r="M38" i="1" s="1"/>
  <c r="M37" i="1" s="1"/>
  <c r="M36" i="1" s="1"/>
  <c r="M35" i="1" s="1"/>
  <c r="P46" i="1"/>
  <c r="P45" i="1" s="1"/>
  <c r="P44" i="1" s="1"/>
  <c r="P43" i="1" s="1"/>
  <c r="P42" i="1" s="1"/>
  <c r="P41" i="1" s="1"/>
  <c r="O45" i="1"/>
  <c r="O44" i="1" s="1"/>
  <c r="O43" i="1" s="1"/>
  <c r="O42" i="1" s="1"/>
  <c r="O41" i="1" s="1"/>
  <c r="K109" i="1"/>
  <c r="L110" i="1"/>
  <c r="L51" i="1"/>
  <c r="L50" i="1" s="1"/>
  <c r="L49" i="1" s="1"/>
  <c r="L48" i="1" s="1"/>
  <c r="L47" i="1" s="1"/>
  <c r="M52" i="1"/>
  <c r="L58" i="1"/>
  <c r="K57" i="1"/>
  <c r="K56" i="1" s="1"/>
  <c r="K55" i="1" s="1"/>
  <c r="K54" i="1" s="1"/>
  <c r="K53" i="1" s="1"/>
  <c r="K67" i="1"/>
  <c r="J66" i="1"/>
  <c r="J65" i="1" s="1"/>
  <c r="K64" i="1"/>
  <c r="J63" i="1"/>
  <c r="J62" i="1" s="1"/>
  <c r="J61" i="1" s="1"/>
  <c r="J60" i="1" s="1"/>
  <c r="J59" i="1" s="1"/>
  <c r="O40" i="1" l="1"/>
  <c r="N39" i="1"/>
  <c r="N38" i="1" s="1"/>
  <c r="N37" i="1" s="1"/>
  <c r="N36" i="1" s="1"/>
  <c r="N35" i="1" s="1"/>
  <c r="K108" i="1"/>
  <c r="L108" i="1" s="1"/>
  <c r="L109" i="1"/>
  <c r="L64" i="1"/>
  <c r="K63" i="1"/>
  <c r="K62" i="1" s="1"/>
  <c r="K61" i="1" s="1"/>
  <c r="K60" i="1" s="1"/>
  <c r="K59" i="1" s="1"/>
  <c r="L67" i="1"/>
  <c r="K66" i="1"/>
  <c r="K65" i="1" s="1"/>
  <c r="M58" i="1"/>
  <c r="L57" i="1"/>
  <c r="L56" i="1" s="1"/>
  <c r="L55" i="1" s="1"/>
  <c r="L54" i="1" s="1"/>
  <c r="L53" i="1" s="1"/>
  <c r="M51" i="1"/>
  <c r="M50" i="1" s="1"/>
  <c r="M49" i="1" s="1"/>
  <c r="M48" i="1" s="1"/>
  <c r="M47" i="1" s="1"/>
  <c r="N52" i="1"/>
  <c r="P40" i="1" l="1"/>
  <c r="P39" i="1" s="1"/>
  <c r="P38" i="1" s="1"/>
  <c r="P37" i="1" s="1"/>
  <c r="P36" i="1" s="1"/>
  <c r="P35" i="1" s="1"/>
  <c r="O39" i="1"/>
  <c r="O38" i="1" s="1"/>
  <c r="O37" i="1" s="1"/>
  <c r="O36" i="1" s="1"/>
  <c r="O35" i="1" s="1"/>
  <c r="N58" i="1"/>
  <c r="M57" i="1"/>
  <c r="M56" i="1" s="1"/>
  <c r="M55" i="1" s="1"/>
  <c r="M54" i="1" s="1"/>
  <c r="M53" i="1" s="1"/>
  <c r="O52" i="1"/>
  <c r="N51" i="1"/>
  <c r="N50" i="1" s="1"/>
  <c r="N49" i="1" s="1"/>
  <c r="N48" i="1" s="1"/>
  <c r="N47" i="1" s="1"/>
  <c r="M67" i="1"/>
  <c r="L66" i="1"/>
  <c r="L65" i="1" s="1"/>
  <c r="M64" i="1"/>
  <c r="L63" i="1"/>
  <c r="L62" i="1" s="1"/>
  <c r="L61" i="1" s="1"/>
  <c r="L60" i="1" s="1"/>
  <c r="L59" i="1" s="1"/>
  <c r="N64" i="1" l="1"/>
  <c r="M63" i="1"/>
  <c r="M62" i="1" s="1"/>
  <c r="M61" i="1" s="1"/>
  <c r="M60" i="1" s="1"/>
  <c r="M59" i="1" s="1"/>
  <c r="N67" i="1"/>
  <c r="M66" i="1"/>
  <c r="M65" i="1" s="1"/>
  <c r="P52" i="1"/>
  <c r="P51" i="1" s="1"/>
  <c r="P50" i="1" s="1"/>
  <c r="P49" i="1" s="1"/>
  <c r="P48" i="1" s="1"/>
  <c r="P47" i="1" s="1"/>
  <c r="O51" i="1"/>
  <c r="O50" i="1" s="1"/>
  <c r="O49" i="1" s="1"/>
  <c r="O48" i="1" s="1"/>
  <c r="O47" i="1" s="1"/>
  <c r="O58" i="1"/>
  <c r="N57" i="1"/>
  <c r="N56" i="1" s="1"/>
  <c r="N55" i="1" s="1"/>
  <c r="N54" i="1" s="1"/>
  <c r="N53" i="1" s="1"/>
  <c r="P58" i="1" l="1"/>
  <c r="P57" i="1" s="1"/>
  <c r="P56" i="1" s="1"/>
  <c r="P55" i="1" s="1"/>
  <c r="P54" i="1" s="1"/>
  <c r="P53" i="1" s="1"/>
  <c r="O57" i="1"/>
  <c r="O56" i="1" s="1"/>
  <c r="O55" i="1" s="1"/>
  <c r="O54" i="1" s="1"/>
  <c r="O53" i="1" s="1"/>
  <c r="O67" i="1"/>
  <c r="N66" i="1"/>
  <c r="N65" i="1" s="1"/>
  <c r="O64" i="1"/>
  <c r="N63" i="1"/>
  <c r="N62" i="1" s="1"/>
  <c r="N61" i="1" s="1"/>
  <c r="N60" i="1" s="1"/>
  <c r="N59" i="1" s="1"/>
  <c r="P64" i="1" l="1"/>
  <c r="P63" i="1" s="1"/>
  <c r="P62" i="1" s="1"/>
  <c r="P61" i="1" s="1"/>
  <c r="P60" i="1" s="1"/>
  <c r="P59" i="1" s="1"/>
  <c r="O63" i="1"/>
  <c r="O62" i="1" s="1"/>
  <c r="O61" i="1" s="1"/>
  <c r="O60" i="1" s="1"/>
  <c r="O59" i="1" s="1"/>
  <c r="P67" i="1"/>
  <c r="P66" i="1" s="1"/>
  <c r="P65" i="1" s="1"/>
  <c r="O66" i="1"/>
  <c r="O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Nitschke</author>
  </authors>
  <commentList>
    <comment ref="D15" authorId="0" shapeId="0" xr:uid="{33589C14-444F-43B2-A1F2-4EB5B7103D39}">
      <text>
        <r>
          <rPr>
            <b/>
            <sz val="9"/>
            <color indexed="81"/>
            <rFont val="Tahoma"/>
            <family val="2"/>
          </rPr>
          <t>Jason Nitschke:</t>
        </r>
        <r>
          <rPr>
            <sz val="9"/>
            <color indexed="81"/>
            <rFont val="Tahoma"/>
            <family val="2"/>
          </rPr>
          <t xml:space="preserve">
Knowing the position's primary roles and responsibilities directly impacts budgeting and calculating cost-informed tuition. 
If the position is in-classroom, an owner/operator may classify the position as a variable cost when calculating cost-informed tuition. 
If the position is out-of-classroom, an owner/operator may classify the position as a fixed cost when calculating cost-informed tuition. </t>
        </r>
      </text>
    </comment>
    <comment ref="F15" authorId="0" shapeId="0" xr:uid="{51A25CA1-0C26-4BD1-B36D-3F7DB927B89F}">
      <text>
        <r>
          <rPr>
            <b/>
            <sz val="9"/>
            <color indexed="81"/>
            <rFont val="Tahoma"/>
            <family val="2"/>
          </rPr>
          <t>Jason Nitschke:</t>
        </r>
        <r>
          <rPr>
            <sz val="9"/>
            <color indexed="81"/>
            <rFont val="Tahoma"/>
            <family val="2"/>
          </rPr>
          <t xml:space="preserve">
Qualifications per ECP Montana Career Path (https://mtecp.org/media/objjlps1/career-path-2024.pdf): 
-Currently in high school or enrolled in HiSET/GED program AND currently working in Early Childhood (EC) setting OR
-Have not obtained high school diploma/GED/HiSET AND currently working in Early Childhood setting</t>
        </r>
      </text>
    </comment>
    <comment ref="G15" authorId="0" shapeId="0" xr:uid="{05CB519F-54EE-4641-9FC8-C8CF3871ECFE}">
      <text>
        <r>
          <rPr>
            <b/>
            <sz val="9"/>
            <color indexed="81"/>
            <rFont val="Tahoma"/>
            <family val="2"/>
          </rPr>
          <t>Jason Nitschke:</t>
        </r>
        <r>
          <rPr>
            <sz val="9"/>
            <color indexed="81"/>
            <rFont val="Tahoma"/>
            <family val="2"/>
          </rPr>
          <t xml:space="preserve">
Qualifications per ECP Montana Career Path (https://mtecp.org/media/objjlps1/career-path-2024.pdf): 
-High school Diploma/GED/HiSET and currently working in EC setting</t>
        </r>
      </text>
    </comment>
    <comment ref="H15" authorId="0" shapeId="0" xr:uid="{7AD137B5-3B15-4E6F-98C7-C237F96971DB}">
      <text>
        <r>
          <rPr>
            <b/>
            <sz val="9"/>
            <color indexed="81"/>
            <rFont val="Tahoma"/>
            <family val="2"/>
          </rPr>
          <t>Jason Nitschke:</t>
        </r>
        <r>
          <rPr>
            <sz val="9"/>
            <color indexed="81"/>
            <rFont val="Tahoma"/>
            <family val="2"/>
          </rPr>
          <t xml:space="preserve">
Qualifications per ECP Montana Career Path (https://mtecp.org/media/objjlps1/career-path-2024.pdf): 
- High school, GED, or HiSET and 60 hours of training plus 480 hours (3 months fulltime) employment in EC setting OR
-Some college with 6 EC credits, 480 hours employment in EC setting OR
-Associate’s degree or higher with non EC major with 480 hours employment in  
EC setting</t>
        </r>
      </text>
    </comment>
    <comment ref="I15" authorId="0" shapeId="0" xr:uid="{CEC63704-A772-4155-A1CB-93B522E77524}">
      <text>
        <r>
          <rPr>
            <b/>
            <sz val="9"/>
            <color indexed="81"/>
            <rFont val="Tahoma"/>
            <family val="2"/>
          </rPr>
          <t>Jason Nitschke:</t>
        </r>
        <r>
          <rPr>
            <sz val="9"/>
            <color indexed="81"/>
            <rFont val="Tahoma"/>
            <family val="2"/>
          </rPr>
          <t xml:space="preserve">
Qualifications per ECP Montana Career Path (https://mtecp.org/media/objjlps1/career-path-2024.pdf): 
-Current national Child Development Associate (CDA) credential with 1000 hours (6 months fulltime) employment in EC setting OR
-Current National Association for Family Child Care (NAFCC) and 120 hours of training with 1000 hours employment in EC setting OR
-Some college plus at least 12 EC credits and 1000 hours employment in EC setting OR
-Degree with non EC major with no EC credits, 2000 hours (1 year fulltime) employment in EC setting OR
- Montessori Accreditation Council for Teacher Education (MACTE) with no degree and 1000 hours employment in EC setting OR
- High school with 120 training hours, 8000 hours (4 years fulltime) employment in EC setting</t>
        </r>
      </text>
    </comment>
    <comment ref="J15" authorId="0" shapeId="0" xr:uid="{C092D70A-2946-4F6D-9A32-38FBB844F30A}">
      <text>
        <r>
          <rPr>
            <b/>
            <sz val="9"/>
            <color indexed="81"/>
            <rFont val="Tahoma"/>
            <family val="2"/>
          </rPr>
          <t>Jason Nitschke:</t>
        </r>
        <r>
          <rPr>
            <sz val="9"/>
            <color indexed="81"/>
            <rFont val="Tahoma"/>
            <family val="2"/>
          </rPr>
          <t xml:space="preserve">
Qualifications per ECP Montana Career Path (https://mtecp.org/media/objjlps1/career-path-2024.pdf): 
-Current national CDA credential and 20+ EC credits plus 1000 hours employment in EC setting OR
-Current Montana Childcare Development Specialist Apprenticeship Certificate (college courses required) OR
-Degree with non EC major, 6 EC credits or 120 hours on training record, 2000 hours (1 year fulltime) employment in EC setting OR
-High School with 120 hours on training record, 10000 hours (5 years fulltime) employment in EC setting OR
-MACTE with degree plus 1000 hours employment in EC setting</t>
        </r>
      </text>
    </comment>
    <comment ref="K15" authorId="0" shapeId="0" xr:uid="{E330C560-4773-4243-9457-881F660A8B9C}">
      <text>
        <r>
          <rPr>
            <b/>
            <sz val="9"/>
            <color indexed="81"/>
            <rFont val="Tahoma"/>
            <family val="2"/>
          </rPr>
          <t>Jason Nitschke:</t>
        </r>
        <r>
          <rPr>
            <sz val="9"/>
            <color indexed="81"/>
            <rFont val="Tahoma"/>
            <family val="2"/>
          </rPr>
          <t xml:space="preserve">
Qualifications per ECP Montana Career Path (https://mtecp.org/media/objjlps1/career-path-2024.pdf): 
-Associate’s degree with at least 20 credit hours in EC plus 1000 hours working in EC setting OR
-One year 30 credit certificate in EC plus 1000 hours working in EC setting OR
-Bachelor’s degree with 12+ EC credits plus 1000 hours working in EC setting OR
-High School with 160 training hours plus 20000 (10 years fulltime) hours employment in EC setting</t>
        </r>
      </text>
    </comment>
    <comment ref="L15" authorId="0" shapeId="0" xr:uid="{79379EC7-FF2E-4D83-B454-8F2F7D62EA62}">
      <text>
        <r>
          <rPr>
            <b/>
            <sz val="9"/>
            <color indexed="81"/>
            <rFont val="Tahoma"/>
            <family val="2"/>
          </rPr>
          <t>Jason Nitschke:</t>
        </r>
        <r>
          <rPr>
            <sz val="9"/>
            <color indexed="81"/>
            <rFont val="Tahoma"/>
            <family val="2"/>
          </rPr>
          <t xml:space="preserve">
Qualifications per ECP Montana Career Path (https://mtecp.org/media/objjlps1/career-path-2024.pdf): 
-Bachelor’s degree with at least 20 credit hours in EC plus 1000 hours working in EC setting OR
-Associate’s degree in ECE plus 1000 hours working in EC setting</t>
        </r>
      </text>
    </comment>
    <comment ref="M15" authorId="0" shapeId="0" xr:uid="{53790393-B722-4471-AC3E-842851397B31}">
      <text>
        <r>
          <rPr>
            <b/>
            <sz val="9"/>
            <color indexed="81"/>
            <rFont val="Tahoma"/>
            <family val="2"/>
          </rPr>
          <t>Jason Nitschke:</t>
        </r>
        <r>
          <rPr>
            <sz val="9"/>
            <color indexed="81"/>
            <rFont val="Tahoma"/>
            <family val="2"/>
          </rPr>
          <t xml:space="preserve">
Qualifications per ECP Montana Career Path (https://mtecp.org/media/objjlps1/career-path-2024.pdf): 
-Bachelor’s degree with Associate’s in ECE plus 1000 hours working in EC setting OR
-Bachelor’s with minor in ECE plus 1000 hours working in EC setting</t>
        </r>
      </text>
    </comment>
    <comment ref="N15" authorId="0" shapeId="0" xr:uid="{78051873-80D4-433D-8A88-9FFA3B1B5B27}">
      <text>
        <r>
          <rPr>
            <b/>
            <sz val="9"/>
            <color indexed="81"/>
            <rFont val="Tahoma"/>
            <family val="2"/>
          </rPr>
          <t>Jason Nitschke:</t>
        </r>
        <r>
          <rPr>
            <sz val="9"/>
            <color indexed="81"/>
            <rFont val="Tahoma"/>
            <family val="2"/>
          </rPr>
          <t xml:space="preserve">
Qualifications per ECP Montana Career Path (https://mtecp.org/media/objjlps1/career-path-2024.pdf): 
-Bachelor’s degree in ECE plus 1000 hours working in EC setting OR
-Bachelor’s degree in Education with P-3 endorsement plus 1000 hours working in EC setting</t>
        </r>
      </text>
    </comment>
    <comment ref="O15" authorId="0" shapeId="0" xr:uid="{8245E971-183A-401B-8F05-7CB12D303421}">
      <text>
        <r>
          <rPr>
            <b/>
            <sz val="9"/>
            <color indexed="81"/>
            <rFont val="Tahoma"/>
            <family val="2"/>
          </rPr>
          <t>Jason Nitschke:</t>
        </r>
        <r>
          <rPr>
            <sz val="9"/>
            <color indexed="81"/>
            <rFont val="Tahoma"/>
            <family val="2"/>
          </rPr>
          <t xml:space="preserve">
Qualifications per ECP Montana Career Path (https://mtecp.org/media/objjlps1/career-path-2024.pdf): 
-Master’s degree in ECE plus 1000 hours working in EC setting OR
-Master’s degree in related field with at least 20 credit hours in EC plus 1000 hours working in EC setting</t>
        </r>
      </text>
    </comment>
    <comment ref="P15" authorId="0" shapeId="0" xr:uid="{0CB4037D-1F88-4B39-9B44-23ACC10C3EC9}">
      <text>
        <r>
          <rPr>
            <b/>
            <sz val="9"/>
            <color indexed="81"/>
            <rFont val="Tahoma"/>
            <family val="2"/>
          </rPr>
          <t>Jason Nitschke:</t>
        </r>
        <r>
          <rPr>
            <sz val="9"/>
            <color indexed="81"/>
            <rFont val="Tahoma"/>
            <family val="2"/>
          </rPr>
          <t xml:space="preserve">
Qualifications per ECP Montana Career Path (https://mtecp.org/media/objjlps1/career-path-2024.pdf): 
-Doctorate in ECE plus 1000 hours working in EC setting OR
-Doctorate in related field with at least 20 credit hours in EC plus 1000 hours  
working in EC setting</t>
        </r>
      </text>
    </comment>
    <comment ref="A17" authorId="0" shapeId="0" xr:uid="{3ACCE1A1-96B4-45CA-8EFF-E54516773211}">
      <text>
        <r>
          <rPr>
            <b/>
            <sz val="9"/>
            <color indexed="81"/>
            <rFont val="Tahoma"/>
            <family val="2"/>
          </rPr>
          <t>Jason Nitschke:</t>
        </r>
        <r>
          <rPr>
            <sz val="9"/>
            <color indexed="81"/>
            <rFont val="Tahoma"/>
            <family val="2"/>
          </rPr>
          <t xml:space="preserve">
Depending on the owner's day-to-day roles and responsibilities, they may fall into one of two likely primary Standard Occupation Classification titles/codes. 
If they are not the program director or active in the day-to-day delivery of ECE services to children, their roles and responsibilities may be more like a General and Operations Manager, SOC# 11-1021. 
If they are active in the program as the director day-to-day and providing direct ECE services to children, their roles and responsibilities are Childcare Administrator, SOC# 11-9031. </t>
        </r>
      </text>
    </comment>
    <comment ref="B17" authorId="0" shapeId="0" xr:uid="{37253589-C379-45DC-AA78-9CC0DA5C53E6}">
      <text>
        <r>
          <rPr>
            <b/>
            <sz val="9"/>
            <color indexed="81"/>
            <rFont val="Tahoma"/>
            <family val="2"/>
          </rPr>
          <t>Jason Nitschke:</t>
        </r>
        <r>
          <rPr>
            <sz val="9"/>
            <color indexed="81"/>
            <rFont val="Tahoma"/>
            <family val="2"/>
          </rPr>
          <t xml:space="preserve">
Definition: Plan, direct, or coordinate the operations of public or private sector organizations, overseeing multiple departments or locations.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Usually manage through subordinate supervisors. Excludes First-Line Supervisors.</t>
        </r>
      </text>
    </comment>
    <comment ref="B20" authorId="0" shapeId="0" xr:uid="{C977C963-C672-4296-AD46-539D29255F1D}">
      <text>
        <r>
          <rPr>
            <b/>
            <sz val="9"/>
            <color indexed="81"/>
            <rFont val="Tahoma"/>
            <family val="2"/>
          </rPr>
          <t>Jason Nitschke:</t>
        </r>
        <r>
          <rPr>
            <sz val="9"/>
            <color indexed="81"/>
            <rFont val="Tahoma"/>
            <family val="2"/>
          </rPr>
          <t xml:space="preserve">
Definition: 
"Plan, direct, or coordinate academic or nonacademic activities of preschools or childcare centers and programs, including before- and after-school care. Excludes “Preschool Teachers, Except Special Education” (25-2011) and “Childcare Workers” (39-9011)."</t>
        </r>
      </text>
    </comment>
    <comment ref="A23" authorId="0" shapeId="0" xr:uid="{1140ABAF-5340-4443-88D6-342E885A9DAA}">
      <text>
        <r>
          <rPr>
            <b/>
            <sz val="9"/>
            <color indexed="81"/>
            <rFont val="Tahoma"/>
            <family val="2"/>
          </rPr>
          <t>Jason Nitschke:</t>
        </r>
        <r>
          <rPr>
            <sz val="9"/>
            <color indexed="81"/>
            <rFont val="Tahoma"/>
            <family val="2"/>
          </rPr>
          <t xml:space="preserve">
1) The following definitions and qualifications are from the Montana DPHHS "Program Staff Role Types" available at: https://dphhs.mt.gov/assets/ecfsd/childcarelicensing/StaffRoleType.pdf 
2a) &amp; 2b) Definitions are also from the McCormick Center for Early Childhood Leadership's Program Administration Scale (PAS) and Business Administration Scale (BAS). 
</t>
        </r>
        <r>
          <rPr>
            <b/>
            <u/>
            <sz val="9"/>
            <color indexed="81"/>
            <rFont val="Tahoma"/>
            <family val="2"/>
          </rPr>
          <t>Center</t>
        </r>
        <r>
          <rPr>
            <sz val="9"/>
            <color indexed="81"/>
            <rFont val="Tahoma"/>
            <family val="2"/>
          </rPr>
          <t xml:space="preserve">
</t>
        </r>
        <r>
          <rPr>
            <b/>
            <sz val="9"/>
            <color indexed="81"/>
            <rFont val="Tahoma"/>
            <family val="2"/>
          </rPr>
          <t>Definition:</t>
        </r>
        <r>
          <rPr>
            <sz val="9"/>
            <color indexed="81"/>
            <rFont val="Tahoma"/>
            <family val="2"/>
          </rPr>
          <t xml:space="preserve"> 
1) The center director is the person designated on the facility application or by written notice to the department as the person responsible for the daily operation of a hild care center and for the daily care provided within the framework of appropriate child development principles and knowledge of family relationships.
</t>
        </r>
        <r>
          <rPr>
            <b/>
            <sz val="9"/>
            <color indexed="81"/>
            <rFont val="Tahoma"/>
            <family val="2"/>
          </rPr>
          <t>Qualifications:</t>
        </r>
        <r>
          <rPr>
            <sz val="9"/>
            <color indexed="81"/>
            <rFont val="Tahoma"/>
            <family val="2"/>
          </rPr>
          <t xml:space="preserve"> 
At least 18 years of age. 
-Infant, Child, and Adult CPR and First Aid and Infant Safety Essentials* (pre-service). 
-Current on the Practitioner Registry (PR). 
-Program Management Essentials (within 60 days). 
-Complete orientation courses (within 90 days).  
Have one of the following:
-current PR level 4 or higher;
-current PR level 3, plus 2 years exp.**      
-current PR level 2, plus 3 years exp.** or 
- bachelor degree or higher in any field, plustraining approved by department*** 
2a) From PAS: The individual who has primary responsibility for planning, implementing, and evaluating the early childhood program. The Administrator must be located on-site if the center has four or more classrooms or a total enrollment of 60 or more full-time equivalent (FTE) children. Role titles for the Administrator vary and may include director, manager, coordinator, or principal. 
</t>
        </r>
        <r>
          <rPr>
            <b/>
            <u/>
            <sz val="9"/>
            <color indexed="81"/>
            <rFont val="Tahoma"/>
            <family val="2"/>
          </rPr>
          <t>Family/Group</t>
        </r>
        <r>
          <rPr>
            <sz val="9"/>
            <color indexed="81"/>
            <rFont val="Tahoma"/>
            <family val="2"/>
          </rPr>
          <t xml:space="preserve">
</t>
        </r>
        <r>
          <rPr>
            <b/>
            <sz val="9"/>
            <color indexed="81"/>
            <rFont val="Tahoma"/>
            <family val="2"/>
          </rPr>
          <t>Definition:</t>
        </r>
        <r>
          <rPr>
            <sz val="9"/>
            <color indexed="81"/>
            <rFont val="Tahoma"/>
            <family val="2"/>
          </rPr>
          <t xml:space="preserve"> 
1) The director at a Family/Group child care facility is the person designated on the facility application or by written notice to the department as the person responsible for the daily operation of the facility and for the daily care provided. 
</t>
        </r>
        <r>
          <rPr>
            <b/>
            <sz val="9"/>
            <color indexed="81"/>
            <rFont val="Tahoma"/>
            <family val="2"/>
          </rPr>
          <t>Qualifications:</t>
        </r>
        <r>
          <rPr>
            <sz val="9"/>
            <color indexed="81"/>
            <rFont val="Tahoma"/>
            <family val="2"/>
          </rPr>
          <t xml:space="preserve"> 
At least 18 years old. 
-Infant, Child, Adult CPR and First Aid and Infant Safety Essentials* (prior to service). 
-Current on the PR (Apply within 30 days).   
-Program Management Essentials (within 60 days). 
-Complete orientation courses (within 90 days). 
2b) From BAS: The person responsible for plannint, implementing, and evaluating the family child care program. </t>
        </r>
      </text>
    </comment>
    <comment ref="B23" authorId="0" shapeId="0" xr:uid="{01B0A2E3-2CC1-44EA-8BCD-8D4F518D194C}">
      <text>
        <r>
          <rPr>
            <b/>
            <sz val="9"/>
            <color indexed="81"/>
            <rFont val="Tahoma"/>
            <family val="2"/>
          </rPr>
          <t>Jason Nitschke:</t>
        </r>
        <r>
          <rPr>
            <sz val="9"/>
            <color indexed="81"/>
            <rFont val="Tahoma"/>
            <family val="2"/>
          </rPr>
          <t xml:space="preserve">
</t>
        </r>
        <r>
          <rPr>
            <b/>
            <sz val="9"/>
            <color indexed="81"/>
            <rFont val="Tahoma"/>
            <family val="2"/>
          </rPr>
          <t>Definition:</t>
        </r>
        <r>
          <rPr>
            <sz val="9"/>
            <color indexed="81"/>
            <rFont val="Tahoma"/>
            <family val="2"/>
          </rPr>
          <t xml:space="preserve"> 
"Plan, direct, or coordinate academic or nonacademic activities of preschools or childcare centers and programs, including before- and after-school care. Excludes “Preschool Teachers, Except Special Education” (25-2011) and “Childcare Workers” (39-9011)."</t>
        </r>
      </text>
    </comment>
    <comment ref="C23" authorId="0" shapeId="0" xr:uid="{6BC65E92-6DB7-4C46-BD02-3F8209E03B6C}">
      <text>
        <r>
          <rPr>
            <b/>
            <sz val="9"/>
            <color indexed="81"/>
            <rFont val="Tahoma"/>
            <family val="2"/>
          </rPr>
          <t>Jason Nitschke:</t>
        </r>
        <r>
          <rPr>
            <sz val="9"/>
            <color indexed="81"/>
            <rFont val="Tahoma"/>
            <family val="2"/>
          </rPr>
          <t xml:space="preserve">
</t>
        </r>
        <r>
          <rPr>
            <b/>
            <sz val="9"/>
            <color indexed="81"/>
            <rFont val="Tahoma"/>
            <family val="2"/>
          </rPr>
          <t>Definition:</t>
        </r>
        <r>
          <rPr>
            <sz val="9"/>
            <color indexed="81"/>
            <rFont val="Tahoma"/>
            <family val="2"/>
          </rPr>
          <t xml:space="preserve"> 
"Plan, direct, or coordinate academic or nonacademic activities of preschools or childcare centers and programs, including before- and after-school care. Excludes “Preschool Teachers, Except Special Education” (25-2011) and “Childcare Workers” (39-9011)."</t>
        </r>
      </text>
    </comment>
    <comment ref="A29" authorId="0" shapeId="0" xr:uid="{3C03C708-85F7-4DAE-8DA2-BEB8020D63F2}">
      <text>
        <r>
          <rPr>
            <b/>
            <sz val="9"/>
            <color indexed="81"/>
            <rFont val="Tahoma"/>
            <family val="2"/>
          </rPr>
          <t>Jason Nitschke:</t>
        </r>
        <r>
          <rPr>
            <sz val="9"/>
            <color indexed="81"/>
            <rFont val="Tahoma"/>
            <family val="2"/>
          </rPr>
          <t xml:space="preserve">
Depending on the Assistant Director's day-to-day roles and responsibilities, they may fall into one of three likely primary Standard Occupation Classification titles/codes. 
If they primarilyu provide management and administrative support to the program director, they may fall into the Childcare Administrator title, SOC# 11-9031. 
If they primarily provide administrative support managing teachers, scheduling, and oversee in-classroom staff, they fall into the First-Line Supervision of Personal Service Workers title, SOC# 39-1022. 
If they primarily provide administrative support and are in-classroom providing direct care to students, they may fall into the Preschool Teacher title, SOC# 25-2011. </t>
        </r>
      </text>
    </comment>
    <comment ref="B29" authorId="0" shapeId="0" xr:uid="{52352292-CE54-4FC4-B734-0D8FD7529857}">
      <text>
        <r>
          <rPr>
            <b/>
            <sz val="9"/>
            <color indexed="81"/>
            <rFont val="Tahoma"/>
            <family val="2"/>
          </rPr>
          <t>Jason Nitschke:</t>
        </r>
        <r>
          <rPr>
            <sz val="9"/>
            <color indexed="81"/>
            <rFont val="Tahoma"/>
            <family val="2"/>
          </rPr>
          <t xml:space="preserve">
</t>
        </r>
        <r>
          <rPr>
            <b/>
            <sz val="9"/>
            <color indexed="81"/>
            <rFont val="Tahoma"/>
            <family val="2"/>
          </rPr>
          <t>Definition:</t>
        </r>
        <r>
          <rPr>
            <sz val="9"/>
            <color indexed="81"/>
            <rFont val="Tahoma"/>
            <family val="2"/>
          </rPr>
          <t xml:space="preserve"> 
"Plan, direct, or coordinate academic or nonacademic activities of preschools or childcare centers and programs, including before- and after-school care. Excludes “Preschool Teachers, Except Special Education” (25-2011) and “Childcare Workers” (39-9011)."</t>
        </r>
      </text>
    </comment>
    <comment ref="C29" authorId="0" shapeId="0" xr:uid="{A7AAB3F9-ADF3-46B7-81CC-679840A247DF}">
      <text>
        <r>
          <rPr>
            <b/>
            <sz val="9"/>
            <color indexed="81"/>
            <rFont val="Tahoma"/>
            <family val="2"/>
          </rPr>
          <t>Jason Nitschke:</t>
        </r>
        <r>
          <rPr>
            <sz val="9"/>
            <color indexed="81"/>
            <rFont val="Tahoma"/>
            <family val="2"/>
          </rPr>
          <t xml:space="preserve">
Definition: 
"Plan, direct, or coordinate academic or nonacademic activities of preschools or childcare centers and programs, including before- and after-school care. Excludes “Preschool Teachers, Except Special Education” (25-2011) and “Childcare Workers” (39-9011)."</t>
        </r>
      </text>
    </comment>
    <comment ref="B31" authorId="0" shapeId="0" xr:uid="{D456FA78-FFC9-439D-ACBF-D88D4517E856}">
      <text>
        <r>
          <rPr>
            <b/>
            <sz val="9"/>
            <color indexed="81"/>
            <rFont val="Tahoma"/>
            <family val="2"/>
          </rPr>
          <t>Jason Nitschke:</t>
        </r>
        <r>
          <rPr>
            <sz val="9"/>
            <color indexed="81"/>
            <rFont val="Tahoma"/>
            <family val="2"/>
          </rPr>
          <t xml:space="preserve">
</t>
        </r>
        <r>
          <rPr>
            <b/>
            <sz val="9"/>
            <color indexed="81"/>
            <rFont val="Tahoma"/>
            <family val="2"/>
          </rPr>
          <t xml:space="preserve">Definition: 
</t>
        </r>
        <r>
          <rPr>
            <sz val="9"/>
            <color indexed="81"/>
            <rFont val="Tahoma"/>
            <family val="2"/>
          </rPr>
          <t>"Supervise and coordinate activities of personal service workers."</t>
        </r>
      </text>
    </comment>
    <comment ref="B33" authorId="0" shapeId="0" xr:uid="{8597E810-87BB-4B0E-BC04-C684D78EF2C7}">
      <text>
        <r>
          <rPr>
            <b/>
            <sz val="9"/>
            <color indexed="81"/>
            <rFont val="Tahoma"/>
            <family val="2"/>
          </rPr>
          <t>Jason Nitschke:</t>
        </r>
        <r>
          <rPr>
            <sz val="9"/>
            <color indexed="81"/>
            <rFont val="Tahoma"/>
            <family val="2"/>
          </rPr>
          <t xml:space="preserve">
</t>
        </r>
        <r>
          <rPr>
            <b/>
            <sz val="9"/>
            <color indexed="81"/>
            <rFont val="Tahoma"/>
            <family val="2"/>
          </rPr>
          <t xml:space="preserve">Definition: 
</t>
        </r>
        <r>
          <rPr>
            <sz val="9"/>
            <color indexed="81"/>
            <rFont val="Tahoma"/>
            <family val="2"/>
          </rPr>
          <t>"Instruct preschool-aged students, following curricula or lesson plans, in activities designed to promote social, physical, and intellectual growth. Excludes “Special Education Teachers” (25-2050), “Substitute Teachers, Short-Term” (25-3031), and “Childcare Workers” (39-9011)."</t>
        </r>
      </text>
    </comment>
    <comment ref="A35" authorId="0" shapeId="0" xr:uid="{7E21947E-8684-4B59-8F25-43EB1889D708}">
      <text>
        <r>
          <rPr>
            <b/>
            <sz val="9"/>
            <color indexed="81"/>
            <rFont val="Tahoma"/>
            <family val="2"/>
          </rPr>
          <t xml:space="preserve">Jason Nitschke:
</t>
        </r>
        <r>
          <rPr>
            <sz val="9"/>
            <color indexed="81"/>
            <rFont val="Tahoma"/>
            <family val="2"/>
          </rPr>
          <t xml:space="preserve">
1) The following definitions and qualifications are from the Montana DPHHS "Program Staff Role Types" available at: https://dphhs.mt.gov/assets/ecfsd/childcarelicensing/StaffRoleType.pdf 
2a) &amp; 2b) Definitions are also from the McCormick Center for Early Childhood Leadership's Program Administration Scale (PAS) and Business Administration Scale (BAS). 
</t>
        </r>
        <r>
          <rPr>
            <b/>
            <sz val="9"/>
            <color indexed="81"/>
            <rFont val="Tahoma"/>
            <family val="2"/>
          </rPr>
          <t xml:space="preserve">
Center
Definition: </t>
        </r>
        <r>
          <rPr>
            <sz val="9"/>
            <color indexed="81"/>
            <rFont val="Tahoma"/>
            <family val="2"/>
          </rPr>
          <t xml:space="preserve">
1) Means a facility staff person who meets the requirements as outlined in ARM 37.95.620 and regularly provides direct care to the children.
Qualificiations: 
At least 18 years of age;  
-Infant, Child, and Adult CPR and First Aid and Infant Safety Essentials* (within 30 days).   
-Current on the PR (or apply within 30 days).   
-Complete on-the-job facility overview.  
-Complete orientation courses (within 90 days).  
Have one of the following: 
-current PR level 2 or higher; or 
-2 years of experience** plus 32 hours of ECP approved training. 
2a) From PAS: The individual with the highest professional qualifications assigned to teach a group of children and who is responsible for daily lesson planning, family conferences, child assessment, and curriculum planning. This individual may also supervise other memvers of the teaching team. Role titles for Lead Teacher vary and may include head teacher, master teacher, or teacher. 
</t>
        </r>
        <r>
          <rPr>
            <b/>
            <sz val="9"/>
            <color indexed="81"/>
            <rFont val="Tahoma"/>
            <family val="2"/>
          </rPr>
          <t>Family/Group</t>
        </r>
        <r>
          <rPr>
            <sz val="9"/>
            <color indexed="81"/>
            <rFont val="Tahoma"/>
            <family val="2"/>
          </rPr>
          <t xml:space="preserve">
Definition: 
A staff person who carries out assigned teaching and care giving tasks. 
- This can include ECAT, ECLT, or substitute 
- for database purposes ECT will be used for Family/Group CC 
Qualifications: 
At least 18 years of age. 
-Infant, Child, Adult CPR and First Aid and Infant Safety Essentials* (within 30 days). 
-On-the-job facility overview. 
-Current on the PR (Apply within 30 days).   
-Complete orientation courses (within 90 days). </t>
        </r>
      </text>
    </comment>
    <comment ref="B35" authorId="0" shapeId="0" xr:uid="{E5DD854A-CF89-445D-807F-529C6E3FD6C2}">
      <text>
        <r>
          <rPr>
            <b/>
            <sz val="9"/>
            <color indexed="81"/>
            <rFont val="Tahoma"/>
            <family val="2"/>
          </rPr>
          <t>Jason Nitschke:</t>
        </r>
        <r>
          <rPr>
            <sz val="9"/>
            <color indexed="81"/>
            <rFont val="Tahoma"/>
            <family val="2"/>
          </rPr>
          <t xml:space="preserve">
Definition: 
"Instruct preschool-aged students, following curricula or lesson plans, in activities designed to promote social, physical, and intellectual growth. Excludes “Special Education Teachers” (25-2050), “Substitute Teachers, Short-Term” (25-3031), and “Childcare Workers” (39-9011)."</t>
        </r>
      </text>
    </comment>
    <comment ref="C35" authorId="0" shapeId="0" xr:uid="{7B41C0DA-A476-4CE6-8DAA-8A5B57A4B3BD}">
      <text>
        <r>
          <rPr>
            <b/>
            <sz val="9"/>
            <color indexed="81"/>
            <rFont val="Tahoma"/>
            <family val="2"/>
          </rPr>
          <t>Jason Nitschke:</t>
        </r>
        <r>
          <rPr>
            <sz val="9"/>
            <color indexed="81"/>
            <rFont val="Tahoma"/>
            <family val="2"/>
          </rPr>
          <t xml:space="preserve">
Definition: 
"Instruct preschool-aged students, following curricula or lesson plans, in activities designed to promote social, physical, and intellectual growth. Excludes “Special Education Teachers” (25-2050), “Substitute Teachers, Short-Term” (25-3031), and “Childcare Workers” (39-9011)."</t>
        </r>
      </text>
    </comment>
    <comment ref="A41" authorId="0" shapeId="0" xr:uid="{1ACC1367-9CE4-41A4-BF95-15D721C82EE5}">
      <text>
        <r>
          <rPr>
            <b/>
            <sz val="9"/>
            <color indexed="81"/>
            <rFont val="Tahoma"/>
            <family val="2"/>
          </rPr>
          <t xml:space="preserve">Jason Nitschke:
</t>
        </r>
        <r>
          <rPr>
            <sz val="9"/>
            <color indexed="81"/>
            <rFont val="Tahoma"/>
            <family val="2"/>
          </rPr>
          <t xml:space="preserve">
1) The following definitions and qualifications are from the Montana DPHHS "Program Staff Role Types" available at: https://dphhs.mt.gov/assets/ecfsd/childcarelicensing/StaffRoleType.pdf 
2a) &amp; 2b) Definitions are also from the McCormick Center for Early Childhood Leadership's Program Administration Scale (PAS) and Business Administration Scale (BAS). 
</t>
        </r>
        <r>
          <rPr>
            <b/>
            <sz val="9"/>
            <color indexed="81"/>
            <rFont val="Tahoma"/>
            <family val="2"/>
          </rPr>
          <t xml:space="preserve">Center
Definition: </t>
        </r>
        <r>
          <rPr>
            <sz val="9"/>
            <color indexed="81"/>
            <rFont val="Tahoma"/>
            <family val="2"/>
          </rPr>
          <t xml:space="preserve">
1) Means a facility staff person who meets the requirements as outlined in ARM 37.95.620 and regularly provides direct care to the children.
</t>
        </r>
        <r>
          <rPr>
            <b/>
            <sz val="9"/>
            <color indexed="81"/>
            <rFont val="Tahoma"/>
            <family val="2"/>
          </rPr>
          <t>Qualificiations:</t>
        </r>
        <r>
          <rPr>
            <sz val="9"/>
            <color indexed="81"/>
            <rFont val="Tahoma"/>
            <family val="2"/>
          </rPr>
          <t xml:space="preserve"> 
At least 18 years of age;  
-Infant, Child, and Adult CPR and First Aid and Infant Safety Essentials* (within 30 days).   
-Current on the PR (or apply within 30 days).   
-Complete on-the-job facility overview.  
-Complete orientation courses (within 90 days).  
Have one of the following: 
-current PR level 2 or higher; or 
-2 years of experience** plus 32 hours of ECP approved training. 
2a) From PAS: A member of the teaching team who shares responsibility with the Lead Teacher for the care and education of an assigned group of children. 
</t>
        </r>
        <r>
          <rPr>
            <b/>
            <sz val="9"/>
            <color indexed="81"/>
            <rFont val="Tahoma"/>
            <family val="2"/>
          </rPr>
          <t>Family/Group</t>
        </r>
        <r>
          <rPr>
            <sz val="9"/>
            <color indexed="81"/>
            <rFont val="Tahoma"/>
            <family val="2"/>
          </rPr>
          <t xml:space="preserve">
Definition: 
A staff person who carries out assigned teaching and care giving tasks. 
- This can include ECAT, ECLT, or substitute 
- for database purposes ECT will be used for Family/Group CC 
Qualifications: 
At least 18 years of age. 
-Infant, Child, Adult CPR and First Aid and Infant Safety Essentials* (within 30 days). 
-On-the-job facility overview. 
-Current on the PR (Apply within 30 days).   
-Complete orientation courses (within 90 days). </t>
        </r>
      </text>
    </comment>
    <comment ref="B41" authorId="0" shapeId="0" xr:uid="{2BB12C10-94C7-46EC-BE66-B3824DDC98B8}">
      <text>
        <r>
          <rPr>
            <b/>
            <sz val="9"/>
            <color indexed="81"/>
            <rFont val="Tahoma"/>
            <family val="2"/>
          </rPr>
          <t>Jason Nitschke:</t>
        </r>
        <r>
          <rPr>
            <sz val="9"/>
            <color indexed="81"/>
            <rFont val="Tahoma"/>
            <family val="2"/>
          </rPr>
          <t xml:space="preserve">
Definition: 
"Instruct preschool-aged students, following curricula or lesson plans, in activities designed to promote social, physical, and intellectual growth. Excludes “Special Education Teachers” (25-2050), “Substitute Teachers, Short-Term” (25-3031), and “Childcare Workers” (39-9011)."</t>
        </r>
      </text>
    </comment>
    <comment ref="C41" authorId="0" shapeId="0" xr:uid="{EC35D0E1-519C-4F79-A864-1AF557850CEA}">
      <text>
        <r>
          <rPr>
            <b/>
            <sz val="9"/>
            <color indexed="81"/>
            <rFont val="Tahoma"/>
            <family val="2"/>
          </rPr>
          <t>Jason Nitschke:</t>
        </r>
        <r>
          <rPr>
            <sz val="9"/>
            <color indexed="81"/>
            <rFont val="Tahoma"/>
            <family val="2"/>
          </rPr>
          <t xml:space="preserve">
Definition: 
"Instruct preschool-aged students, following curricula or lesson plans, in activities designed to promote social, physical, and intellectual growth. Excludes “Special Education Teachers” (25-2050), “Substitute Teachers, Short-Term” (25-3031), and “Childcare Workers” (39-9011)."</t>
        </r>
      </text>
    </comment>
    <comment ref="A47" authorId="0" shapeId="0" xr:uid="{9C59AF14-B635-4843-8F5E-DF42E6408790}">
      <text>
        <r>
          <rPr>
            <b/>
            <sz val="9"/>
            <color indexed="81"/>
            <rFont val="Tahoma"/>
            <family val="2"/>
          </rPr>
          <t>Jason Nitschke:</t>
        </r>
        <r>
          <rPr>
            <sz val="9"/>
            <color indexed="81"/>
            <rFont val="Tahoma"/>
            <family val="2"/>
          </rPr>
          <t xml:space="preserve">
1) The following definitions and qualifications are from the Montana DPHHS "Program Staff Role Types" available at: https://dphhs.mt.gov/assets/ecfsd/childcarelicensing/StaffRoleType.pdf 
2a) &amp; 2b) Definitions are also from the McCormick Center for Early Childhood Leadership's Program Administration Scale (PAS) and Business Administration Scale (BAS). 
</t>
        </r>
        <r>
          <rPr>
            <b/>
            <sz val="9"/>
            <color indexed="81"/>
            <rFont val="Tahoma"/>
            <family val="2"/>
          </rPr>
          <t>Center
Definition:</t>
        </r>
        <r>
          <rPr>
            <sz val="9"/>
            <color indexed="81"/>
            <rFont val="Tahoma"/>
            <family val="2"/>
          </rPr>
          <t xml:space="preserve">
1) "ECAT" means a staff person who provides direct care to children under the guidance and oversight of an ECLT.
</t>
        </r>
        <r>
          <rPr>
            <b/>
            <sz val="9"/>
            <color indexed="81"/>
            <rFont val="Tahoma"/>
            <family val="2"/>
          </rPr>
          <t>Qualifications:</t>
        </r>
        <r>
          <rPr>
            <sz val="9"/>
            <color indexed="81"/>
            <rFont val="Tahoma"/>
            <family val="2"/>
          </rPr>
          <t xml:space="preserve"> 
At least 16 years of age. 
-Infant, Child, Adult CPR and First Aid and Infant Safety Essentials (within 30 days). 
-On-the-job facility overview.
-Current on the PR (Apply within 30 days). 
-Complete orientation courses (within 90 days). 
2a) From PAS: A member of the teaching team assigned to a group of children who works under the direct supervision of the Lead Teacher and/or Teacher. 
</t>
        </r>
        <r>
          <rPr>
            <b/>
            <sz val="9"/>
            <color indexed="81"/>
            <rFont val="Tahoma"/>
            <family val="2"/>
          </rPr>
          <t>Family/Group</t>
        </r>
        <r>
          <rPr>
            <sz val="9"/>
            <color indexed="81"/>
            <rFont val="Tahoma"/>
            <family val="2"/>
          </rPr>
          <t xml:space="preserve">
Definition: 
N/A
Qualifications: 
N/A
2b) From BAS: A person who works under the supervision of the provider and is not left in charge of children unless he or she meets all the qualifications of a substitute. </t>
        </r>
      </text>
    </comment>
    <comment ref="B47" authorId="0" shapeId="0" xr:uid="{0D26BA51-B03C-4D88-928D-E4269B1BB0A3}">
      <text>
        <r>
          <rPr>
            <b/>
            <sz val="9"/>
            <color indexed="81"/>
            <rFont val="Tahoma"/>
            <family val="2"/>
          </rPr>
          <t>Jason Nitschke:</t>
        </r>
        <r>
          <rPr>
            <sz val="9"/>
            <color indexed="81"/>
            <rFont val="Tahoma"/>
            <family val="2"/>
          </rPr>
          <t xml:space="preserve">
This occupation includes the 2018 SOC occupations 25-9042 Teaching Assistants, Preschool, Elementary, Middle, and Secondary School, Except Special Education; 25-9043 Teaching Assistants, Special Education; and 25-9049 Teaching Assistants, All Other.</t>
        </r>
      </text>
    </comment>
    <comment ref="A53" authorId="0" shapeId="0" xr:uid="{B2E50B73-E7DB-4DC6-809A-D0D97403F113}">
      <text>
        <r>
          <rPr>
            <b/>
            <sz val="9"/>
            <color indexed="81"/>
            <rFont val="Tahoma"/>
            <family val="2"/>
          </rPr>
          <t>Jason Nitschke:</t>
        </r>
        <r>
          <rPr>
            <sz val="9"/>
            <color indexed="81"/>
            <rFont val="Tahoma"/>
            <family val="2"/>
          </rPr>
          <t xml:space="preserve">
The primary roles and responsibilities are of an Aide are similar to, the same as, or slightly different than those of an assistant teacher (ECAT). </t>
        </r>
      </text>
    </comment>
    <comment ref="B53" authorId="0" shapeId="0" xr:uid="{FF297428-9D54-4891-A487-48C633E28E7B}">
      <text>
        <r>
          <rPr>
            <b/>
            <sz val="9"/>
            <color indexed="81"/>
            <rFont val="Tahoma"/>
            <family val="2"/>
          </rPr>
          <t>Jason Nitschke:</t>
        </r>
        <r>
          <rPr>
            <sz val="9"/>
            <color indexed="81"/>
            <rFont val="Tahoma"/>
            <family val="2"/>
          </rPr>
          <t xml:space="preserve">
This occupation includes the 2018 SOC occupations 25-9042 Teaching Assistants, Preschool, Elementary, Middle, and Secondary School, Except Special Education; 25-9043 Teaching Assistants, Special Education; and 25-9049 Teaching Assistants, All Other.</t>
        </r>
      </text>
    </comment>
    <comment ref="A59" authorId="0" shapeId="0" xr:uid="{6FD3B883-9F6A-44F9-84BE-8A128D067575}">
      <text>
        <r>
          <rPr>
            <b/>
            <sz val="9"/>
            <color indexed="81"/>
            <rFont val="Tahoma"/>
            <family val="2"/>
          </rPr>
          <t>Jason Nitschke:</t>
        </r>
        <r>
          <rPr>
            <sz val="9"/>
            <color indexed="81"/>
            <rFont val="Tahoma"/>
            <family val="2"/>
          </rPr>
          <t xml:space="preserve">
The primary roles and responsibilities are of a Floater are similar to, the same as, or slightly different than those of an assistant teacher. </t>
        </r>
      </text>
    </comment>
    <comment ref="B59" authorId="0" shapeId="0" xr:uid="{084DED26-2FCC-451F-80FD-D634AB0C96F5}">
      <text>
        <r>
          <rPr>
            <b/>
            <sz val="9"/>
            <color indexed="81"/>
            <rFont val="Tahoma"/>
            <family val="2"/>
          </rPr>
          <t>Jason Nitschke:</t>
        </r>
        <r>
          <rPr>
            <sz val="9"/>
            <color indexed="81"/>
            <rFont val="Tahoma"/>
            <family val="2"/>
          </rPr>
          <t xml:space="preserve">
This occupation includes the 2018 SOC occupations 25-9042 Teaching Assistants, Preschool, Elementary, Middle, and Secondary School, Except Special Education; 25-9043 Teaching Assistants, Special Education; and 25-9049 Teaching Assistants, All Other.</t>
        </r>
      </text>
    </comment>
    <comment ref="A65" authorId="0" shapeId="0" xr:uid="{6DFE26AA-FA94-4731-89D9-872237F47138}">
      <text>
        <r>
          <rPr>
            <b/>
            <sz val="9"/>
            <color indexed="81"/>
            <rFont val="Tahoma"/>
            <family val="2"/>
          </rPr>
          <t>Jason Nitschke:</t>
        </r>
        <r>
          <rPr>
            <sz val="9"/>
            <color indexed="81"/>
            <rFont val="Tahoma"/>
            <family val="2"/>
          </rPr>
          <t xml:space="preserve">
The primary roles and responsibilities are of an Apprentice are similar to, the same as, or slightly different than those of an assistant teacher. </t>
        </r>
      </text>
    </comment>
    <comment ref="B65" authorId="0" shapeId="0" xr:uid="{3C9C5B92-E65A-4BCA-BEA0-566E4B249848}">
      <text>
        <r>
          <rPr>
            <b/>
            <sz val="9"/>
            <color indexed="81"/>
            <rFont val="Tahoma"/>
            <family val="2"/>
          </rPr>
          <t>Jason Nitschke:</t>
        </r>
        <r>
          <rPr>
            <sz val="9"/>
            <color indexed="81"/>
            <rFont val="Tahoma"/>
            <family val="2"/>
          </rPr>
          <t xml:space="preserve">
This occupation includes the 2018 SOC occupations 25-9042 Teaching Assistants, Preschool, Elementary, Middle, and Secondary School, Except Special Education; 25-9043 Teaching Assistants, Special Education; and 25-9049 Teaching Assistants, All Other.</t>
        </r>
      </text>
    </comment>
    <comment ref="A68" authorId="0" shapeId="0" xr:uid="{805E7902-9972-43F0-87FA-BB1682705EC0}">
      <text>
        <r>
          <rPr>
            <b/>
            <sz val="9"/>
            <color indexed="81"/>
            <rFont val="Tahoma"/>
            <family val="2"/>
          </rPr>
          <t>Jason Nitschke:</t>
        </r>
        <r>
          <rPr>
            <sz val="9"/>
            <color indexed="81"/>
            <rFont val="Tahoma"/>
            <family val="2"/>
          </rPr>
          <t xml:space="preserve">
1) The following definitions and qualifications are from the Montana DPHHS "Program Staff Role Types" available at: https://dphhs.mt.gov/assets/ecfsd/childcarelicensing/StaffRoleType.pdf 
2a) &amp; 2b) Definitions are also from the McCormick Center for Early Childhood Leadership's Program Administration Scale (PAS) and Business Administration Scale (BAS). 
Family, Group, and Centers
Definition: 
1) Means any person who is not regularly employed by a child care facility, who takes the place of any approved staff person 
other than the Director if the staff person is, temporarily absent from their job. 
Qualifications: 
Must meet the qualifications of the staff for which they are “Substituting” for.  
-Infant, Child, Adult CPR and First Aid and Infant Safety Essentials* (within 30 days). 
-On-the-job facility overview. 
-Complete orientation courses (within 90 days).  
If working less than 500 hours per year, not subject to annual training or Practitioner Registry participation. 
2b) From BAS: A person who is left in charge of children when the provider is absent and meets all licensing or registration requirements.</t>
        </r>
      </text>
    </comment>
    <comment ref="B68" authorId="0" shapeId="0" xr:uid="{0252B611-A39F-4E2F-9FED-AFC41FE588E9}">
      <text>
        <r>
          <rPr>
            <b/>
            <sz val="9"/>
            <color indexed="81"/>
            <rFont val="Tahoma"/>
            <family val="2"/>
          </rPr>
          <t>Jason Nitschke:</t>
        </r>
        <r>
          <rPr>
            <sz val="9"/>
            <color indexed="81"/>
            <rFont val="Tahoma"/>
            <family val="2"/>
          </rPr>
          <t xml:space="preserve">
Definition: 
"Instruct preschool-aged students, following curricula or lesson plans, in activities designed to promote social, physical, and intellectual growth. Excludes “Special Education Teachers” (25-2050), “Substitute Teachers, Short-Term” (25-3031), and “Childcare Workers” (39-9011)."</t>
        </r>
      </text>
    </comment>
    <comment ref="B71" authorId="0" shapeId="0" xr:uid="{F6791FC8-CC20-4CCB-AB1E-F7D079CEBA0B}">
      <text>
        <r>
          <rPr>
            <b/>
            <sz val="9"/>
            <color indexed="81"/>
            <rFont val="Tahoma"/>
            <family val="2"/>
          </rPr>
          <t>Jason Nitschke:</t>
        </r>
        <r>
          <rPr>
            <sz val="9"/>
            <color indexed="81"/>
            <rFont val="Tahoma"/>
            <family val="2"/>
          </rPr>
          <t xml:space="preserve">
This occupation includes the 2018 SOC occupations 25-9042 Teaching Assistants, Preschool, Elementary, Middle, and Secondary School, Except Special Education; 25-9043 Teaching Assistants, Special Education; and 25-9049 Teaching Assistants, All Other.</t>
        </r>
      </text>
    </comment>
    <comment ref="A78" authorId="0" shapeId="0" xr:uid="{E5485850-C61D-4625-B4FF-24F3F7F82CBA}">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an HR Specialist may be included in the Owner, Director, Assistant Director, or other in-classroom, licensing-specific roles, especially in smaller programs. In larger programs, this role may require part-time or full-time commitment of time. 
This type of role may also be outsourced to a third party. </t>
        </r>
      </text>
    </comment>
    <comment ref="B78" authorId="0" shapeId="0" xr:uid="{FFD9E458-0713-4CD3-9C39-503FE28DE982}">
      <text>
        <r>
          <rPr>
            <b/>
            <sz val="9"/>
            <color indexed="81"/>
            <rFont val="Tahoma"/>
            <family val="2"/>
          </rPr>
          <t>Jason Nitschke:</t>
        </r>
        <r>
          <rPr>
            <sz val="9"/>
            <color indexed="81"/>
            <rFont val="Tahoma"/>
            <family val="2"/>
          </rPr>
          <t xml:space="preserve">
"Recruit, screen, interview, or place individuals within an organization. May perform other activities in multiple human resources areas. Excludes “Compensation, Benefits, and Job Analysis Specialists” (13-1141) and “Training and Development Specialists” (13-1151)."
</t>
        </r>
      </text>
    </comment>
    <comment ref="A84" authorId="0" shapeId="0" xr:uid="{76036B1D-B2A9-4ABF-92E9-D979AF82C528}">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 Marketing Specialist may be included in the Owner, Director, Assistant Director, or other in-classroom, licensing-specific roles, especially in smaller programs. In larger programs, this role may require part-time or full-time commitment of time. 
This type of role may also be outsourced to a third party. </t>
        </r>
      </text>
    </comment>
    <comment ref="B84" authorId="0" shapeId="0" xr:uid="{C1ED9A6D-623F-4D27-B974-D24EDD0BF4F9}">
      <text>
        <r>
          <rPr>
            <b/>
            <sz val="9"/>
            <color indexed="81"/>
            <rFont val="Tahoma"/>
            <family val="2"/>
          </rPr>
          <t>Jason Nitschke:</t>
        </r>
        <r>
          <rPr>
            <sz val="9"/>
            <color indexed="81"/>
            <rFont val="Tahoma"/>
            <family val="2"/>
          </rPr>
          <t xml:space="preserve">
"Research conditions in local, regional, national, or online markets. Gather information to determine potential sales of a product or service, or plan a marketing or advertising campaign. May gather information on competitors, prices, sales, and methods of marketing and distribution. May employ search marketing tactics, analyze web metrics, and develop recommendations to increase search engine ranking and visibility to target markets. Excludes “Web and Digital Interface Designers” (15-1255), “Art Directors” (27-1011), “Graphic Designers” (27-1024), and “Public Relations Specialists” (27-3031)."</t>
        </r>
      </text>
    </comment>
    <comment ref="C84" authorId="0" shapeId="0" xr:uid="{CD197B42-9FB7-4F9F-8997-6306FD9A6829}">
      <text>
        <r>
          <rPr>
            <b/>
            <sz val="9"/>
            <color indexed="81"/>
            <rFont val="Tahoma"/>
            <family val="2"/>
          </rPr>
          <t>Jason Nitschke:</t>
        </r>
        <r>
          <rPr>
            <sz val="9"/>
            <color indexed="81"/>
            <rFont val="Tahoma"/>
            <family val="2"/>
          </rPr>
          <t xml:space="preserve">
</t>
        </r>
      </text>
    </comment>
    <comment ref="A90" authorId="0" shapeId="0" xr:uid="{25F058BD-2548-4E60-803A-A5E6E5BEC712}">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an financial professional may be included in the Owner, Director, Assistant Director, or other in-classroom, licensing-specific roles, especially in smaller programs. In larger programs, this role may require part-time or full-time commitment of time. 
This type of role may also be outsourced to a third party. </t>
        </r>
      </text>
    </comment>
    <comment ref="B90" authorId="0" shapeId="0" xr:uid="{7580BE44-35E3-475D-9E2A-4C17F2823E7F}">
      <text>
        <r>
          <rPr>
            <b/>
            <sz val="9"/>
            <color indexed="81"/>
            <rFont val="Tahoma"/>
            <family val="2"/>
          </rPr>
          <t>Jason Nitschke:</t>
        </r>
        <r>
          <rPr>
            <sz val="9"/>
            <color indexed="81"/>
            <rFont val="Tahoma"/>
            <family val="2"/>
          </rPr>
          <t xml:space="preserve">
"Compute, classify, and record numerical data to keep financial records complete. Perform any combination of routine calculating, posting, and verifying duties to obtain primary financial data for use in maintaining accounting records. May also check the accuracy of figures, calculations, and postings pertaining to business transactions recorded by other workers. Excludes “Payroll and Timekeeping Clerks” (43-3051)."
</t>
        </r>
      </text>
    </comment>
    <comment ref="C90" authorId="0" shapeId="0" xr:uid="{47C07A62-6E82-4C8C-860A-E3C682773518}">
      <text>
        <r>
          <rPr>
            <b/>
            <sz val="9"/>
            <color indexed="81"/>
            <rFont val="Tahoma"/>
            <family val="2"/>
          </rPr>
          <t>Jason Nitschke:</t>
        </r>
        <r>
          <rPr>
            <sz val="9"/>
            <color indexed="81"/>
            <rFont val="Tahoma"/>
            <family val="2"/>
          </rPr>
          <t xml:space="preserve">
"Compute, classify, and record numerical data to keep financial records complete. Perform any combination of routine calculating, posting, and verifying duties to obtain primary financial data for use in maintaining accounting records. May also check the accuracy of figures, calculations, and postings pertaining to business transactions recorded by other workers. Excludes “Payroll and Timekeeping Clerks” (43-3051)."</t>
        </r>
      </text>
    </comment>
    <comment ref="A96" authorId="0" shapeId="0" xr:uid="{6AF9A1AC-B9C9-45BA-A684-E9A031E6BB86}">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an Administrative Assistant may also be directly duplicative the roles and responsibilities of an Assistant Director, or other in-classroom, licensing-specific role, especially in smaller programs. In larger programs, this role may require part-time or full-time commitment of time. 
This type of role may also be outsourced to a third party. </t>
        </r>
      </text>
    </comment>
    <comment ref="B96" authorId="0" shapeId="0" xr:uid="{DD555EAA-839E-4BC5-A232-E9FD0CA0DFDF}">
      <text>
        <r>
          <rPr>
            <b/>
            <sz val="9"/>
            <color indexed="81"/>
            <rFont val="Tahoma"/>
            <family val="2"/>
          </rPr>
          <t>Jason Nitschke:</t>
        </r>
        <r>
          <rPr>
            <sz val="9"/>
            <color indexed="81"/>
            <rFont val="Tahoma"/>
            <family val="2"/>
          </rPr>
          <t xml:space="preserve">
"Perform duties too varied and diverse to be classified in any specific office clerical occupation, requiring knowledge of office systems and procedures. Clerical duties may be assigned in accordance with the office procedures of individual establishments and may include a combination of answering telephones, bookkeeping, typing or word processing, office machine operation, and filing."</t>
        </r>
      </text>
    </comment>
    <comment ref="C96" authorId="0" shapeId="0" xr:uid="{25F53C8E-79F5-49D9-BD72-28C38359E096}">
      <text>
        <r>
          <rPr>
            <b/>
            <sz val="9"/>
            <color indexed="81"/>
            <rFont val="Tahoma"/>
            <family val="2"/>
          </rPr>
          <t>Jason Nitschke:</t>
        </r>
        <r>
          <rPr>
            <sz val="9"/>
            <color indexed="81"/>
            <rFont val="Tahoma"/>
            <family val="2"/>
          </rPr>
          <t xml:space="preserve">
"Perform duties too varied and diverse to be classified in any specific office clerical occupation, requiring knowledge of office systems and procedures. Clerical duties may be assigned in accordance with the office procedures of individual establishments and may include a combination of answering telephones, bookkeeping, typing or word processing, office machine operation, and filing."</t>
        </r>
      </text>
    </comment>
    <comment ref="B99" authorId="0" shapeId="0" xr:uid="{778A44D2-9BD8-4445-AF16-EF3488F65C1C}">
      <text>
        <r>
          <rPr>
            <b/>
            <sz val="9"/>
            <color indexed="81"/>
            <rFont val="Tahoma"/>
            <family val="2"/>
          </rPr>
          <t>Jason Nitschke:</t>
        </r>
        <r>
          <rPr>
            <sz val="9"/>
            <color indexed="81"/>
            <rFont val="Tahoma"/>
            <family val="2"/>
          </rPr>
          <t xml:space="preserve">
"Perform routine administrative functions such as drafting correspondence, scheduling appointments, organizing and maintaining paper and electronic files, or providing information to callers. Excludes legal, medical, and executive secretaries (43-6011 through 43-6013)."</t>
        </r>
      </text>
    </comment>
    <comment ref="C99" authorId="0" shapeId="0" xr:uid="{D168B146-2416-4C81-A930-C1470752FC38}">
      <text>
        <r>
          <rPr>
            <b/>
            <sz val="9"/>
            <color indexed="81"/>
            <rFont val="Tahoma"/>
            <family val="2"/>
          </rPr>
          <t>Jason Nitschke:</t>
        </r>
        <r>
          <rPr>
            <sz val="9"/>
            <color indexed="81"/>
            <rFont val="Tahoma"/>
            <family val="2"/>
          </rPr>
          <t xml:space="preserve">
"Perform routine administrative functions such as drafting correspondence, scheduling appointments, organizing and maintaining paper and electronic files, or providing information to callers. Excludes legal, medical, and executive secretaries (43-6011 through 43-6013)."
</t>
        </r>
      </text>
    </comment>
    <comment ref="A102" authorId="0" shapeId="0" xr:uid="{C231C5E4-4452-42C1-BE1B-48C974AF4EFB}">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 Nutritionist may also be directly duplicative the roles and responsibilities of a Prep Cook depending on academic achievement or credentials, or other in-classroom, licensing-specific role. Especially in smaller programs the responsibilities of food preparation are likely that of teachers or directors. In larger programs, this role may require part-time or full-time commitment of time. </t>
        </r>
      </text>
    </comment>
    <comment ref="B102" authorId="0" shapeId="0" xr:uid="{AB02FF98-8A03-4050-BCD2-C15C8E1337BC}">
      <text>
        <r>
          <rPr>
            <b/>
            <sz val="9"/>
            <color indexed="81"/>
            <rFont val="Tahoma"/>
            <family val="2"/>
          </rPr>
          <t>Jason Nitschke:</t>
        </r>
        <r>
          <rPr>
            <sz val="9"/>
            <color indexed="81"/>
            <rFont val="Tahoma"/>
            <family val="2"/>
          </rPr>
          <t xml:space="preserve">
"Plan and conduct food service or nutritional programs to assist in the promotion of health and control of disease. May supervise activities of a department providing quantity food services, counsel individuals, or conduct nutritional research."</t>
        </r>
      </text>
    </comment>
    <comment ref="C102" authorId="0" shapeId="0" xr:uid="{05A728D1-33FB-47ED-B5E7-A08501C752AF}">
      <text>
        <r>
          <rPr>
            <b/>
            <sz val="9"/>
            <color indexed="81"/>
            <rFont val="Tahoma"/>
            <family val="2"/>
          </rPr>
          <t>Jason Nitschke:</t>
        </r>
        <r>
          <rPr>
            <sz val="9"/>
            <color indexed="81"/>
            <rFont val="Tahoma"/>
            <family val="2"/>
          </rPr>
          <t xml:space="preserve">
"Plan and conduct food service or nutritional programs to assist in the promotion of health and control of disease. May supervise activities of a department providing quantity food services, counsel individuals, or conduct nutritional research."</t>
        </r>
      </text>
    </comment>
    <comment ref="A108" authorId="0" shapeId="0" xr:uid="{4F665BD0-276D-4AA2-BD7B-B73191BE5FFE}">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 Prep Cook may also be directly duplicative the roles and responsibilities of a Nutritionist depending on academic achievement or credentials, or other in-classroom, licensing-specific role. Especially in smaller programs the responsibilities of food preparation are likely that of teachers or directors. In larger programs, this role may require part-time or full-time commitment of time. </t>
        </r>
      </text>
    </comment>
    <comment ref="B108" authorId="0" shapeId="0" xr:uid="{297AF224-A033-402E-B205-8114E3F600EE}">
      <text>
        <r>
          <rPr>
            <b/>
            <sz val="9"/>
            <color indexed="81"/>
            <rFont val="Tahoma"/>
            <family val="2"/>
          </rPr>
          <t>Jason Nitschke:</t>
        </r>
        <r>
          <rPr>
            <sz val="9"/>
            <color indexed="81"/>
            <rFont val="Tahoma"/>
            <family val="2"/>
          </rPr>
          <t xml:space="preserve">
"Prepare and cook large quantities of food for institutions, such as schools, hospitals, or cafeterias."</t>
        </r>
      </text>
    </comment>
    <comment ref="C108" authorId="0" shapeId="0" xr:uid="{03105345-AC19-4BD4-97DC-9584A1BEC1A5}">
      <text>
        <r>
          <rPr>
            <b/>
            <sz val="9"/>
            <color indexed="81"/>
            <rFont val="Tahoma"/>
            <family val="2"/>
          </rPr>
          <t>Jason Nitschke:</t>
        </r>
        <r>
          <rPr>
            <sz val="9"/>
            <color indexed="81"/>
            <rFont val="Tahoma"/>
            <family val="2"/>
          </rPr>
          <t xml:space="preserve">
"Prepare and cook large quantities of food for institutions, such as schools, hospitals, or cafeterias."</t>
        </r>
      </text>
    </comment>
    <comment ref="A114" authorId="0" shapeId="0" xr:uid="{F030D6AB-7BB1-4C99-872E-0A392A43350B}">
      <text>
        <r>
          <rPr>
            <b/>
            <sz val="9"/>
            <color indexed="81"/>
            <rFont val="Tahoma"/>
            <family val="2"/>
          </rPr>
          <t>Jason Nitschke:</t>
        </r>
        <r>
          <rPr>
            <sz val="9"/>
            <color indexed="81"/>
            <rFont val="Tahoma"/>
            <family val="2"/>
          </rPr>
          <t xml:space="preserve">
Definition: 
Staff that does not partake in a direct care giving role such as: - Cook, Bus Driver, Custodian, Specialist, Bookkeeper, Foster Grandparent, etc.  
Qualifications: 
Not subject to:  
- Infant, Child, Adult CPR and First Aid; or  
- Practitioner Registry or any training. 
- Not counted in the child staff ratio.  
The work of a Janitor may also be accounted for in the primary functions of other in-classroom, licensing-specific role. Especially in smaller programs the responsibilities of cleaning are likely that of teachers or directors. In larger programs, this role may require part-time or full-time commitment of time. 
This type of role may also be outsourced to a third party.</t>
        </r>
      </text>
    </comment>
    <comment ref="B114" authorId="0" shapeId="0" xr:uid="{04A2D920-DD34-4517-BF42-9CC4F5CD045E}">
      <text>
        <r>
          <rPr>
            <b/>
            <sz val="9"/>
            <color indexed="81"/>
            <rFont val="Tahoma"/>
            <family val="2"/>
          </rPr>
          <t>Jason Nitschke:</t>
        </r>
        <r>
          <rPr>
            <sz val="9"/>
            <color indexed="81"/>
            <rFont val="Tahoma"/>
            <family val="2"/>
          </rPr>
          <t xml:space="preserve">
"Keep buildings in clean and orderly condition. Perform heavy cleaning duties, such as cleaning floors, shampooing rugs, washing walls and glass, and removing rubbish. Duties may include tending furnace and boiler, performing routine maintenance activities, notifying management of need for repairs, and cleaning snow or debris from sidewalk."</t>
        </r>
      </text>
    </comment>
    <comment ref="C114" authorId="0" shapeId="0" xr:uid="{CDFB3744-640D-4266-AA65-33A1B289A2CC}">
      <text>
        <r>
          <rPr>
            <b/>
            <sz val="9"/>
            <color indexed="81"/>
            <rFont val="Tahoma"/>
            <family val="2"/>
          </rPr>
          <t>Jason Nitschke:</t>
        </r>
        <r>
          <rPr>
            <sz val="9"/>
            <color indexed="81"/>
            <rFont val="Tahoma"/>
            <family val="2"/>
          </rPr>
          <t xml:space="preserve">
"Keep buildings in clean and orderly condition. Perform heavy cleaning duties, such as cleaning floors, shampooing rugs, washing walls and glass, and removing rubbish. Duties may include tending furnace and boiler, performing routine maintenance activities, notifying management of need for repairs, and cleaning snow or debris from sidewalk."</t>
        </r>
      </text>
    </comment>
  </commentList>
</comments>
</file>

<file path=xl/sharedStrings.xml><?xml version="1.0" encoding="utf-8"?>
<sst xmlns="http://schemas.openxmlformats.org/spreadsheetml/2006/main" count="237" uniqueCount="112">
  <si>
    <t>Years of Service</t>
  </si>
  <si>
    <t>Note: *All wages reflected are negotiable at the discretion of the [OWNER/DIRECTOR/BOARD] due to the financial status of the center, job duties and responsibilities, education, additional achievements, performance, etc.*</t>
  </si>
  <si>
    <t>Nutritionist</t>
  </si>
  <si>
    <t>Prep Cook</t>
  </si>
  <si>
    <t>Substitute</t>
  </si>
  <si>
    <t>5+ years</t>
  </si>
  <si>
    <t>4 years</t>
  </si>
  <si>
    <t>3 years</t>
  </si>
  <si>
    <t>2 years</t>
  </si>
  <si>
    <t>1 year</t>
  </si>
  <si>
    <t>Less than 1 year</t>
  </si>
  <si>
    <t>Director</t>
  </si>
  <si>
    <t>Standard Occupation Classification (SOC) Code</t>
  </si>
  <si>
    <t xml:space="preserve">Owner </t>
  </si>
  <si>
    <t>Childcare Administrator</t>
  </si>
  <si>
    <t>11-9031</t>
  </si>
  <si>
    <t xml:space="preserve">Assistant Director </t>
  </si>
  <si>
    <t>Floater</t>
  </si>
  <si>
    <t>Administrative Staff: Human Resources</t>
  </si>
  <si>
    <t>Administrative Staff: Marketing</t>
  </si>
  <si>
    <t>Human Resources Specialist</t>
  </si>
  <si>
    <t>13-1071</t>
  </si>
  <si>
    <t>Administrative Staff: Finance</t>
  </si>
  <si>
    <t xml:space="preserve">Administrative Assistant </t>
  </si>
  <si>
    <t>13-1161</t>
  </si>
  <si>
    <t>Bookkeeping, Accounting, and Auditing Clerks</t>
  </si>
  <si>
    <t>43-3031</t>
  </si>
  <si>
    <t>Cooks, Institution and Cafeteria</t>
  </si>
  <si>
    <t>35-2012</t>
  </si>
  <si>
    <t>25-2011</t>
  </si>
  <si>
    <t>Preschool Teacher</t>
  </si>
  <si>
    <t>Teaching Assistant, except Post Secondary</t>
  </si>
  <si>
    <t xml:space="preserve">Consumer Price Index (CPI): Source for Data-based inflationary adjustments: </t>
  </si>
  <si>
    <t>https://www.bls.gov/cpi/</t>
  </si>
  <si>
    <t xml:space="preserve">Market/Community Location: </t>
  </si>
  <si>
    <t>[name of community/regional data location]</t>
  </si>
  <si>
    <t>https://lmi.mt.gov/Occupation</t>
  </si>
  <si>
    <t>https://www.bls.gov/oes/current/oes_mt.htm</t>
  </si>
  <si>
    <t>Standard Occupation Classification (SOC) Title</t>
  </si>
  <si>
    <t>In Classroom/Out of Classroom</t>
  </si>
  <si>
    <t>Dietitians and Nutritionists</t>
  </si>
  <si>
    <t xml:space="preserve">In Classroom </t>
  </si>
  <si>
    <t>In Classroom</t>
  </si>
  <si>
    <t>Apprentice</t>
  </si>
  <si>
    <t>Licensing Roles</t>
  </si>
  <si>
    <t>Out of Classroom</t>
  </si>
  <si>
    <t>DPHHS Licensing Program Staff Role Types</t>
  </si>
  <si>
    <t>Montana ECP: The Montana Career Path</t>
  </si>
  <si>
    <t>Janitorial</t>
  </si>
  <si>
    <t>Varies by Program Type and Size</t>
  </si>
  <si>
    <t>High school/GED/HiSET</t>
  </si>
  <si>
    <t>Bachelors Degree</t>
  </si>
  <si>
    <t>Masters Degree</t>
  </si>
  <si>
    <t>Doctorate Degree</t>
  </si>
  <si>
    <t>Some college/Apprenticeship</t>
  </si>
  <si>
    <t>Associates Degree/Apprenticeship</t>
  </si>
  <si>
    <t>Associates Degree plus credits/Apprenticeship</t>
  </si>
  <si>
    <t>Current Date of Employee Wage Scale</t>
  </si>
  <si>
    <t>Practitioner Registry: Level 1</t>
  </si>
  <si>
    <t>Practitioner Registry Level 2</t>
  </si>
  <si>
    <t>Practitioner Registry:  Level 3</t>
  </si>
  <si>
    <t>Practitioner Registry: Level 4</t>
  </si>
  <si>
    <t>Practitioner Registry: Level 5</t>
  </si>
  <si>
    <t>Position Title</t>
  </si>
  <si>
    <t>N/A - Qualifications for Director begin at Level 1 for F/G &amp; Level 2 for Center</t>
  </si>
  <si>
    <t>General and Operations Manager</t>
  </si>
  <si>
    <t>11-1021</t>
  </si>
  <si>
    <t>Standard Roles/Titles/Codes based on definitions from the US Bureau of Labor Statistics</t>
  </si>
  <si>
    <t>Use Montana-Specific Wage Data, Not National Wage Data</t>
  </si>
  <si>
    <t>Non-Licensing Roles</t>
  </si>
  <si>
    <t>Standard Roles/Titles/Codes based on definitions from the US Bureau of Labor Statistics, Montana DPHHS, and Montana Early Childhood Project</t>
  </si>
  <si>
    <t xml:space="preserve">Is this position In-Classroom or Out-of-Classroom? </t>
  </si>
  <si>
    <t>First-Line Supervisor of Personal Service Workers</t>
  </si>
  <si>
    <t>39-1022</t>
  </si>
  <si>
    <t>N/A - Qualifications for Lead Teacher (ECLT) begin at Level 1 for F/G &amp; Level 2 for Center</t>
  </si>
  <si>
    <t>Early Childhood Assistant Teacher (ECAT)</t>
  </si>
  <si>
    <t>25-9045</t>
  </si>
  <si>
    <t>Varies based on role/responsibility/job description. See pay scale for position the substitute is replacing. "Must meet the qualifications of the staff for which they are “Substituting” for. "</t>
  </si>
  <si>
    <t xml:space="preserve">Preschool Teacher </t>
  </si>
  <si>
    <t xml:space="preserve"> 25-9045</t>
  </si>
  <si>
    <t>Practitioner Registry - Membership</t>
  </si>
  <si>
    <t>Practitioner Registry Level 6</t>
  </si>
  <si>
    <t>Practitioner Registry Level 7</t>
  </si>
  <si>
    <t>Practitioner Registry Level 8</t>
  </si>
  <si>
    <t>Practitioner Registry Level 9</t>
  </si>
  <si>
    <t>Practitioner Registry Level 10</t>
  </si>
  <si>
    <t>29-1031</t>
  </si>
  <si>
    <t>Janitors and Cleaners, Except Maids and Housekeeping Cleaners</t>
  </si>
  <si>
    <t>37-2011</t>
  </si>
  <si>
    <t>43-9061</t>
  </si>
  <si>
    <t>43-6014</t>
  </si>
  <si>
    <t>Market Research Analyists and Marketing Specialist</t>
  </si>
  <si>
    <t>Office Clerks, General</t>
  </si>
  <si>
    <t>Aide</t>
  </si>
  <si>
    <t>Secretaries and Administrative Assistants</t>
  </si>
  <si>
    <t xml:space="preserve">Additional Data Source - Montana Department of Labor - Informational Wage Rates by Occupation : </t>
  </si>
  <si>
    <t>Additional Data Source - Occupational Employment and Wage Statistics, US Bureau of Labor Statistics - May 2023 - Montana:</t>
  </si>
  <si>
    <t>01/01/202-</t>
  </si>
  <si>
    <t xml:space="preserve">CPI as of: </t>
  </si>
  <si>
    <t>[COMPANY NAME] Employee Staffing Pattern &amp; Wage Scale</t>
  </si>
  <si>
    <t>SOC Code: Median Hourly Wage; May 2023; Montana (statewide)</t>
  </si>
  <si>
    <t>Additional Data Source - Montana DPHHS Licensing</t>
  </si>
  <si>
    <t>Additional Data Source - Montana Early Childhood Project (ECP)</t>
  </si>
  <si>
    <t xml:space="preserve">Merit-Based Adjustment Multiplier: </t>
  </si>
  <si>
    <t>12-Month CPI Adjustment Multiplier</t>
  </si>
  <si>
    <t xml:space="preserve">Note: This template primarily provides "Median Hourly" wage values for "Montana Statewide" based on the Montana Department of Labor Informational Wage Rates by Occupation publication, dated May 2024. This publication is based on Occupational Employment and Wage Statistics (OEWS) data from the US Bureau of Labor Statistics (USBLS) for Montana data from May 2023. All wage rates should be determined by market comparisons for individual communities. Additionally, individual business should base wage rates on budgets and the ability of the business to generate sufficient revenue to cover wages and other operating expenses. Wage rates may vary by program type and size. </t>
  </si>
  <si>
    <t>Early Childhood Co-Teacher (ECLT) or Early Childhood Teacher (ECT)</t>
  </si>
  <si>
    <t>Early Childhood Lead Teacher (ECLT) or Early Childhood Teacher (ECT)</t>
  </si>
  <si>
    <t>Years of Experience and/or Years of Service</t>
  </si>
  <si>
    <t>See also: For Center-based programs - Program Administration Scale (PAS-3) Compensation - Item # 4, 7.2 &amp; 7.3; For Family/Group-based programs - Business Administration Scale (BAS-2) Provider as Employer - Item # 10, 7.3</t>
  </si>
  <si>
    <t xml:space="preserve">Note from the Author: Please note that this template is designed to be customized by users. Position titles should be added to, subtracted from, and/or renamed to ensure this Staffing Pattern and Wage Scale is specific to your program. Additionally, the dollar amounts entered into scale are intended to provide a starting point as they represent the median hourly wages across Montana as of May 2023 according to the Montana Department of Labor and Industry's Occupational Employment and Wages Statistics (OEWS) report. This is intended to illustrate sample data by occupation code statewide in Montana and may not accurately representing living wages, cost of living, or competitive wages paid in any specific community. Please use this template as a tool and the data as a reference point, not the final version of your business' staffing pattern or wage scale. </t>
  </si>
  <si>
    <t>Version: 1.0, current 11/18/24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</si>
</sst>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u/>
      <sz val="11"/>
      <color theme="1"/>
      <name val="Aptos Narrow"/>
      <family val="2"/>
      <scheme val="minor"/>
    </font>
    <font>
      <b/>
      <u/>
      <sz val="20"/>
      <color theme="1"/>
      <name val="Aptos Narrow"/>
      <family val="2"/>
      <scheme val="minor"/>
    </font>
    <font>
      <i/>
      <sz val="11"/>
      <color theme="1"/>
      <name val="Aptos Narrow"/>
      <family val="2"/>
      <scheme val="minor"/>
    </font>
    <font>
      <sz val="9"/>
      <color indexed="81"/>
      <name val="Tahoma"/>
      <family val="2"/>
    </font>
    <font>
      <b/>
      <sz val="9"/>
      <color indexed="81"/>
      <name val="Tahoma"/>
      <family val="2"/>
    </font>
    <font>
      <b/>
      <u/>
      <sz val="9"/>
      <color indexed="81"/>
      <name val="Tahoma"/>
      <family val="2"/>
    </font>
    <font>
      <u/>
      <sz val="11"/>
      <color theme="1"/>
      <name val="Aptos Narrow"/>
      <family val="2"/>
      <scheme val="minor"/>
    </font>
    <font>
      <b/>
      <u/>
      <sz val="16"/>
      <color theme="1"/>
      <name val="Aptos Narrow"/>
      <family val="2"/>
      <scheme val="minor"/>
    </font>
    <font>
      <b/>
      <sz val="16"/>
      <color theme="1"/>
      <name val="Aptos Narrow"/>
      <family val="2"/>
      <scheme val="minor"/>
    </font>
    <font>
      <sz val="11"/>
      <name val="Aptos Narrow"/>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10">
    <xf numFmtId="0" fontId="0" fillId="0" borderId="0" xfId="0"/>
    <xf numFmtId="44" fontId="0" fillId="0" borderId="1" xfId="1" applyFont="1" applyBorder="1" applyAlignment="1">
      <alignment vertical="center" wrapText="1"/>
    </xf>
    <xf numFmtId="44" fontId="0" fillId="0" borderId="1" xfId="1" applyFont="1" applyFill="1" applyBorder="1" applyAlignment="1">
      <alignmen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0" fontId="0" fillId="0" borderId="0" xfId="0" applyAlignment="1">
      <alignment vertical="center" wrapText="1"/>
    </xf>
    <xf numFmtId="44" fontId="0" fillId="0" borderId="0" xfId="1" applyFont="1" applyBorder="1" applyAlignment="1">
      <alignment vertical="center" wrapText="1"/>
    </xf>
    <xf numFmtId="44" fontId="0" fillId="0" borderId="0" xfId="1" applyFont="1" applyFill="1" applyBorder="1" applyAlignment="1">
      <alignment horizontal="center" vertical="center" wrapText="1"/>
    </xf>
    <xf numFmtId="49" fontId="0" fillId="0" borderId="0" xfId="0" applyNumberFormat="1" applyAlignment="1">
      <alignment horizontal="center" vertical="center" wrapText="1"/>
    </xf>
    <xf numFmtId="44" fontId="0" fillId="2" borderId="1" xfId="1" applyFont="1" applyFill="1" applyBorder="1" applyAlignment="1">
      <alignment vertical="center" wrapText="1"/>
    </xf>
    <xf numFmtId="44" fontId="0" fillId="2" borderId="8" xfId="1" applyFont="1" applyFill="1" applyBorder="1" applyAlignment="1">
      <alignment vertical="center" wrapText="1"/>
    </xf>
    <xf numFmtId="0" fontId="0" fillId="0" borderId="0" xfId="0" applyAlignment="1">
      <alignment vertical="center"/>
    </xf>
    <xf numFmtId="0" fontId="3" fillId="0" borderId="0" xfId="2"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left" vertical="center" wrapText="1"/>
    </xf>
    <xf numFmtId="44" fontId="0" fillId="0" borderId="0" xfId="1" applyFont="1" applyBorder="1" applyAlignment="1">
      <alignment horizontal="center" vertical="center" wrapText="1"/>
    </xf>
    <xf numFmtId="44" fontId="3" fillId="0" borderId="0" xfId="1" applyFont="1" applyBorder="1" applyAlignment="1">
      <alignment horizontal="center" vertical="center" wrapText="1"/>
    </xf>
    <xf numFmtId="44" fontId="6" fillId="0" borderId="0" xfId="1" applyFont="1" applyBorder="1" applyAlignment="1">
      <alignment horizontal="center" vertical="center" wrapText="1"/>
    </xf>
    <xf numFmtId="0" fontId="0" fillId="2" borderId="20" xfId="0" applyFill="1" applyBorder="1" applyAlignment="1">
      <alignment vertical="center" wrapText="1"/>
    </xf>
    <xf numFmtId="0" fontId="0" fillId="0" borderId="20" xfId="0" applyBorder="1" applyAlignment="1">
      <alignment vertical="center" wrapText="1"/>
    </xf>
    <xf numFmtId="0" fontId="0" fillId="2" borderId="21" xfId="0"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0" fillId="2" borderId="2" xfId="0" applyFill="1" applyBorder="1" applyAlignment="1">
      <alignment vertical="center" wrapText="1"/>
    </xf>
    <xf numFmtId="0" fontId="0" fillId="2" borderId="5" xfId="0" applyFill="1" applyBorder="1" applyAlignment="1">
      <alignment vertical="center" wrapText="1"/>
    </xf>
    <xf numFmtId="0" fontId="0" fillId="0" borderId="5" xfId="0" applyBorder="1" applyAlignment="1">
      <alignment vertical="center" wrapText="1"/>
    </xf>
    <xf numFmtId="0" fontId="0" fillId="2" borderId="7" xfId="0" applyFill="1" applyBorder="1" applyAlignment="1">
      <alignmen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44" fontId="0" fillId="0" borderId="3" xfId="1" applyFont="1" applyBorder="1" applyAlignment="1">
      <alignment vertical="center" wrapText="1"/>
    </xf>
    <xf numFmtId="44" fontId="0" fillId="0" borderId="4" xfId="1" applyFont="1" applyBorder="1" applyAlignment="1">
      <alignment vertical="center" wrapText="1"/>
    </xf>
    <xf numFmtId="44" fontId="0" fillId="0" borderId="6" xfId="1" applyFont="1" applyBorder="1" applyAlignment="1">
      <alignment vertical="center" wrapText="1"/>
    </xf>
    <xf numFmtId="0" fontId="0" fillId="0" borderId="17" xfId="0" applyBorder="1" applyAlignment="1">
      <alignment vertical="center" wrapText="1"/>
    </xf>
    <xf numFmtId="0" fontId="0" fillId="2" borderId="30" xfId="0" applyFill="1" applyBorder="1" applyAlignment="1">
      <alignment vertical="center" wrapText="1"/>
    </xf>
    <xf numFmtId="0" fontId="3" fillId="0" borderId="27" xfId="2" applyFill="1" applyBorder="1" applyAlignment="1">
      <alignment horizontal="center" vertical="center" wrapText="1"/>
    </xf>
    <xf numFmtId="44" fontId="3" fillId="0" borderId="28" xfId="2" applyNumberFormat="1" applyFill="1" applyBorder="1" applyAlignment="1">
      <alignment horizontal="center" vertical="center" wrapText="1"/>
    </xf>
    <xf numFmtId="44" fontId="2" fillId="4" borderId="19" xfId="1" applyFont="1" applyFill="1" applyBorder="1" applyAlignment="1">
      <alignment horizontal="center" vertical="center" wrapText="1"/>
    </xf>
    <xf numFmtId="44" fontId="2" fillId="4" borderId="19" xfId="0" applyNumberFormat="1" applyFont="1" applyFill="1" applyBorder="1" applyAlignment="1">
      <alignment horizontal="center" vertical="center" wrapText="1"/>
    </xf>
    <xf numFmtId="164" fontId="0" fillId="0" borderId="0" xfId="0" applyNumberFormat="1" applyAlignment="1">
      <alignment horizontal="left" vertical="center" wrapText="1"/>
    </xf>
    <xf numFmtId="10" fontId="0" fillId="0" borderId="0" xfId="0" applyNumberFormat="1" applyAlignment="1">
      <alignment horizontal="left" vertical="center" wrapText="1"/>
    </xf>
    <xf numFmtId="9" fontId="0" fillId="0" borderId="0" xfId="0" applyNumberFormat="1" applyAlignment="1">
      <alignment horizontal="left" vertical="center" wrapText="1"/>
    </xf>
    <xf numFmtId="164" fontId="0" fillId="0" borderId="0" xfId="0" applyNumberFormat="1" applyAlignment="1">
      <alignment horizontal="left" vertical="center"/>
    </xf>
    <xf numFmtId="17" fontId="0" fillId="0" borderId="0" xfId="0" applyNumberFormat="1" applyAlignment="1">
      <alignment horizontal="left" vertical="center"/>
    </xf>
    <xf numFmtId="14" fontId="0" fillId="0" borderId="0" xfId="3" applyNumberFormat="1" applyFont="1" applyAlignment="1">
      <alignment horizontal="left" vertical="center"/>
    </xf>
    <xf numFmtId="0" fontId="2" fillId="0" borderId="5"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 xfId="2" applyFill="1" applyBorder="1" applyAlignment="1">
      <alignment horizontal="left"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2" borderId="1" xfId="0"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3" fillId="0" borderId="0" xfId="2" applyFill="1" applyBorder="1" applyAlignment="1">
      <alignment horizontal="center" vertical="center" wrapText="1"/>
    </xf>
    <xf numFmtId="0" fontId="3" fillId="0" borderId="14" xfId="2"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3" fillId="0" borderId="1" xfId="2"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2" fillId="2" borderId="7" xfId="0" applyFont="1" applyFill="1" applyBorder="1" applyAlignment="1">
      <alignment horizontal="left" vertical="center" wrapText="1"/>
    </xf>
    <xf numFmtId="0" fontId="3" fillId="2" borderId="8" xfId="2" applyFill="1" applyBorder="1" applyAlignment="1">
      <alignment horizontal="left" vertical="center" wrapText="1"/>
    </xf>
    <xf numFmtId="0" fontId="0" fillId="2" borderId="8" xfId="0" applyFill="1" applyBorder="1" applyAlignment="1">
      <alignment horizontal="center" vertical="center" wrapText="1"/>
    </xf>
    <xf numFmtId="0" fontId="0" fillId="0" borderId="3" xfId="0" applyBorder="1" applyAlignment="1">
      <alignment horizontal="center" vertical="center" wrapText="1"/>
    </xf>
    <xf numFmtId="0" fontId="2" fillId="0" borderId="3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left" vertical="center" wrapText="1"/>
    </xf>
    <xf numFmtId="0" fontId="3" fillId="0" borderId="0" xfId="2" applyBorder="1" applyAlignment="1">
      <alignment horizontal="left" vertical="center" wrapText="1"/>
    </xf>
    <xf numFmtId="0" fontId="13" fillId="0" borderId="0" xfId="2" applyFont="1" applyBorder="1" applyAlignment="1">
      <alignment horizontal="right" vertical="center" wrapText="1"/>
    </xf>
    <xf numFmtId="44" fontId="0" fillId="4" borderId="14" xfId="1" applyFont="1" applyFill="1" applyBorder="1" applyAlignment="1">
      <alignment horizontal="center" vertical="center" wrapText="1"/>
    </xf>
    <xf numFmtId="44" fontId="0" fillId="4" borderId="13" xfId="1" applyFont="1" applyFill="1" applyBorder="1" applyAlignment="1">
      <alignment horizontal="center" vertical="center" wrapText="1"/>
    </xf>
    <xf numFmtId="44" fontId="0" fillId="4" borderId="25" xfId="1" applyFont="1" applyFill="1" applyBorder="1" applyAlignment="1">
      <alignment horizontal="center" vertical="center" wrapText="1"/>
    </xf>
    <xf numFmtId="49" fontId="0" fillId="0" borderId="4" xfId="0" applyNumberFormat="1" applyBorder="1" applyAlignment="1">
      <alignment horizontal="left" vertical="center" wrapText="1"/>
    </xf>
    <xf numFmtId="49" fontId="0" fillId="0" borderId="6" xfId="0" applyNumberFormat="1" applyBorder="1" applyAlignment="1">
      <alignment horizontal="left" vertical="center" wrapText="1"/>
    </xf>
    <xf numFmtId="0" fontId="0" fillId="0" borderId="0" xfId="0" applyAlignment="1">
      <alignment horizontal="left" vertical="center" wrapText="1"/>
    </xf>
    <xf numFmtId="44" fontId="0" fillId="4" borderId="6" xfId="1" applyFont="1" applyFill="1" applyBorder="1" applyAlignment="1">
      <alignment horizontal="center" vertical="center" wrapText="1"/>
    </xf>
    <xf numFmtId="49" fontId="0" fillId="2" borderId="6" xfId="0" applyNumberFormat="1" applyFill="1" applyBorder="1" applyAlignment="1">
      <alignment horizontal="left" vertical="center" wrapText="1"/>
    </xf>
    <xf numFmtId="44" fontId="0" fillId="0" borderId="1" xfId="1" applyFont="1" applyBorder="1" applyAlignment="1">
      <alignment horizontal="center" vertical="center" wrapText="1"/>
    </xf>
    <xf numFmtId="49" fontId="0" fillId="2" borderId="15" xfId="0" applyNumberFormat="1" applyFill="1" applyBorder="1" applyAlignment="1">
      <alignment horizontal="left" vertical="center" wrapText="1"/>
    </xf>
    <xf numFmtId="49" fontId="0" fillId="2" borderId="18" xfId="0" applyNumberFormat="1" applyFill="1" applyBorder="1" applyAlignment="1">
      <alignment horizontal="left" vertical="center" wrapText="1"/>
    </xf>
    <xf numFmtId="49" fontId="0" fillId="0" borderId="18" xfId="0" applyNumberFormat="1" applyBorder="1" applyAlignment="1">
      <alignment horizontal="left" vertical="center" wrapText="1"/>
    </xf>
    <xf numFmtId="0" fontId="3" fillId="0" borderId="3" xfId="2" applyBorder="1" applyAlignment="1">
      <alignment horizontal="left" vertical="center" wrapText="1"/>
    </xf>
    <xf numFmtId="44" fontId="0" fillId="4" borderId="19" xfId="1"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2" applyBorder="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right" vertical="center" wrapText="1"/>
    </xf>
    <xf numFmtId="0" fontId="3" fillId="0" borderId="33" xfId="2" applyFill="1" applyBorder="1" applyAlignment="1">
      <alignment horizontal="center" vertical="center" wrapText="1"/>
    </xf>
    <xf numFmtId="0" fontId="3" fillId="0" borderId="34" xfId="2" applyFill="1" applyBorder="1" applyAlignment="1">
      <alignment horizontal="center" vertical="center" wrapText="1"/>
    </xf>
    <xf numFmtId="0" fontId="3" fillId="0" borderId="6" xfId="2" applyFill="1" applyBorder="1" applyAlignment="1">
      <alignment horizontal="center" vertical="center" wrapText="1"/>
    </xf>
    <xf numFmtId="2" fontId="0" fillId="0" borderId="0" xfId="3" applyNumberFormat="1" applyFont="1" applyBorder="1" applyAlignment="1">
      <alignment horizontal="right" vertical="center" wrapText="1"/>
    </xf>
    <xf numFmtId="44" fontId="0" fillId="4" borderId="15" xfId="1" applyFont="1" applyFill="1" applyBorder="1" applyAlignment="1">
      <alignment horizontal="center" vertical="center" wrapText="1"/>
    </xf>
    <xf numFmtId="44" fontId="0" fillId="4" borderId="4" xfId="1" applyFont="1" applyFill="1" applyBorder="1" applyAlignment="1">
      <alignment horizontal="center" vertical="center" wrapText="1"/>
    </xf>
    <xf numFmtId="44" fontId="0" fillId="2" borderId="9" xfId="1" applyFont="1" applyFill="1" applyBorder="1" applyAlignment="1">
      <alignment horizontal="center" vertical="center" wrapText="1"/>
    </xf>
    <xf numFmtId="44" fontId="0" fillId="2" borderId="0" xfId="1" applyFont="1" applyFill="1" applyBorder="1" applyAlignment="1">
      <alignment horizontal="center" vertical="center" wrapText="1"/>
    </xf>
    <xf numFmtId="44" fontId="0" fillId="2" borderId="14" xfId="1" applyFont="1" applyFill="1" applyBorder="1" applyAlignment="1">
      <alignment horizontal="center" vertical="center" wrapText="1"/>
    </xf>
    <xf numFmtId="44" fontId="0" fillId="2" borderId="13" xfId="1" applyFont="1" applyFill="1" applyBorder="1" applyAlignment="1">
      <alignment horizontal="center" vertical="center" wrapText="1"/>
    </xf>
    <xf numFmtId="44" fontId="0" fillId="2" borderId="11" xfId="1" applyFont="1" applyFill="1" applyBorder="1" applyAlignment="1">
      <alignment horizontal="center" vertical="center" wrapText="1"/>
    </xf>
    <xf numFmtId="44" fontId="0" fillId="2" borderId="12" xfId="1" applyFont="1" applyFill="1" applyBorder="1" applyAlignment="1">
      <alignment horizontal="center" vertical="center" wrapText="1"/>
    </xf>
    <xf numFmtId="44" fontId="0" fillId="2" borderId="16" xfId="1" applyFont="1" applyFill="1" applyBorder="1" applyAlignment="1">
      <alignment horizontal="center" vertical="center" wrapText="1"/>
    </xf>
    <xf numFmtId="0" fontId="6" fillId="0" borderId="0" xfId="0" applyFont="1" applyAlignment="1">
      <alignment horizontal="center"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tecp.org/media/objjlps1/career-path-2024.pdf" TargetMode="External"/><Relationship Id="rId18" Type="http://schemas.openxmlformats.org/officeDocument/2006/relationships/hyperlink" Target="https://www.bls.gov/oes/current/oes252011.htm" TargetMode="External"/><Relationship Id="rId26" Type="http://schemas.openxmlformats.org/officeDocument/2006/relationships/hyperlink" Target="https://www.bls.gov/oes/current/oes131071.htm" TargetMode="External"/><Relationship Id="rId21" Type="http://schemas.openxmlformats.org/officeDocument/2006/relationships/hyperlink" Target="https://www.bls.gov/oes/current/oes259045.htm" TargetMode="External"/><Relationship Id="rId34" Type="http://schemas.openxmlformats.org/officeDocument/2006/relationships/hyperlink" Target="https://www.bls.gov/oes/current/oes352012.htm" TargetMode="External"/><Relationship Id="rId7" Type="http://schemas.openxmlformats.org/officeDocument/2006/relationships/hyperlink" Target="https://mtecp.org/media/objjlps1/career-path-2024.pdf" TargetMode="External"/><Relationship Id="rId12" Type="http://schemas.openxmlformats.org/officeDocument/2006/relationships/hyperlink" Target="https://mtecp.org/media/objjlps1/career-path-2024.pdf" TargetMode="External"/><Relationship Id="rId17" Type="http://schemas.openxmlformats.org/officeDocument/2006/relationships/hyperlink" Target="https://www.bls.gov/oes/current/oes252011.htm" TargetMode="External"/><Relationship Id="rId25" Type="http://schemas.openxmlformats.org/officeDocument/2006/relationships/hyperlink" Target="https://www.bls.gov/oes/current/oes372011.htm" TargetMode="External"/><Relationship Id="rId33" Type="http://schemas.openxmlformats.org/officeDocument/2006/relationships/hyperlink" Target="https://www.bls.gov/oes/current/oes291031.htm" TargetMode="External"/><Relationship Id="rId38" Type="http://schemas.openxmlformats.org/officeDocument/2006/relationships/comments" Target="../comments1.xml"/><Relationship Id="rId2" Type="http://schemas.openxmlformats.org/officeDocument/2006/relationships/hyperlink" Target="https://lmi.mt.gov/Occupation" TargetMode="External"/><Relationship Id="rId16" Type="http://schemas.openxmlformats.org/officeDocument/2006/relationships/hyperlink" Target="https://www.bls.gov/oes/current/oes252011.htm" TargetMode="External"/><Relationship Id="rId20" Type="http://schemas.openxmlformats.org/officeDocument/2006/relationships/hyperlink" Target="https://www.bls.gov/oes/current/oes259045.htm" TargetMode="External"/><Relationship Id="rId29" Type="http://schemas.openxmlformats.org/officeDocument/2006/relationships/hyperlink" Target="https://lmi.mt.gov/_docs/Publications/LMI-Pubs/OEWS-2023-Pub.pdf" TargetMode="External"/><Relationship Id="rId1" Type="http://schemas.openxmlformats.org/officeDocument/2006/relationships/hyperlink" Target="https://www.bls.gov/cpi/" TargetMode="External"/><Relationship Id="rId6" Type="http://schemas.openxmlformats.org/officeDocument/2006/relationships/hyperlink" Target="https://www.bls.gov/oes/current/oes119031.htm" TargetMode="External"/><Relationship Id="rId11" Type="http://schemas.openxmlformats.org/officeDocument/2006/relationships/hyperlink" Target="https://mtecp.org/media/objjlps1/career-path-2024.pdf" TargetMode="External"/><Relationship Id="rId24" Type="http://schemas.openxmlformats.org/officeDocument/2006/relationships/hyperlink" Target="https://www.bls.gov/oes/current/oes259045.htm" TargetMode="External"/><Relationship Id="rId32" Type="http://schemas.openxmlformats.org/officeDocument/2006/relationships/hyperlink" Target="https://www.bls.gov/oes/current/oes436014.htm" TargetMode="External"/><Relationship Id="rId37" Type="http://schemas.openxmlformats.org/officeDocument/2006/relationships/vmlDrawing" Target="../drawings/vmlDrawing1.vml"/><Relationship Id="rId5" Type="http://schemas.openxmlformats.org/officeDocument/2006/relationships/hyperlink" Target="https://www.bls.gov/oes/current/oes111021.htm" TargetMode="External"/><Relationship Id="rId15" Type="http://schemas.openxmlformats.org/officeDocument/2006/relationships/hyperlink" Target="https://www.bls.gov/oes/current/oes391022.htm" TargetMode="External"/><Relationship Id="rId23" Type="http://schemas.openxmlformats.org/officeDocument/2006/relationships/hyperlink" Target="https://www.bls.gov/oes/current/oes252011.htm" TargetMode="External"/><Relationship Id="rId28" Type="http://schemas.openxmlformats.org/officeDocument/2006/relationships/hyperlink" Target="https://lmi.mt.gov/_docs/Publications/LMI-Pubs/OEWS-2023-Pub.pdf" TargetMode="External"/><Relationship Id="rId36" Type="http://schemas.openxmlformats.org/officeDocument/2006/relationships/hyperlink" Target="https://dphhs.mt.gov/assets/ecfsd/childcarelicensing/StaffRoleType.pdf" TargetMode="External"/><Relationship Id="rId10" Type="http://schemas.openxmlformats.org/officeDocument/2006/relationships/hyperlink" Target="https://mtecp.org/media/objjlps1/career-path-2024.pdf" TargetMode="External"/><Relationship Id="rId19" Type="http://schemas.openxmlformats.org/officeDocument/2006/relationships/hyperlink" Target="https://www.bls.gov/oes/current/oes259045.htm" TargetMode="External"/><Relationship Id="rId31" Type="http://schemas.openxmlformats.org/officeDocument/2006/relationships/hyperlink" Target="https://www.bls.gov/Oes/current/oes439061.htm" TargetMode="External"/><Relationship Id="rId4" Type="http://schemas.openxmlformats.org/officeDocument/2006/relationships/hyperlink" Target="https://www.bls.gov/oes/current/oes119031.htm" TargetMode="External"/><Relationship Id="rId9" Type="http://schemas.openxmlformats.org/officeDocument/2006/relationships/hyperlink" Target="https://mtecp.org/media/objjlps1/career-path-2024.pdf" TargetMode="External"/><Relationship Id="rId14" Type="http://schemas.openxmlformats.org/officeDocument/2006/relationships/hyperlink" Target="https://mtecp.org/media/objjlps1/career-path-2024.pdf" TargetMode="External"/><Relationship Id="rId22" Type="http://schemas.openxmlformats.org/officeDocument/2006/relationships/hyperlink" Target="https://www.bls.gov/oes/current/oes259045.htm" TargetMode="External"/><Relationship Id="rId27" Type="http://schemas.openxmlformats.org/officeDocument/2006/relationships/hyperlink" Target="https://www.bls.gov/oes/current/oes131161.htm" TargetMode="External"/><Relationship Id="rId30" Type="http://schemas.openxmlformats.org/officeDocument/2006/relationships/hyperlink" Target="https://www.bls.gov/oes/current/oes433031.htm" TargetMode="External"/><Relationship Id="rId35" Type="http://schemas.openxmlformats.org/officeDocument/2006/relationships/hyperlink" Target="https://mtecp.org/media/objjlps1/career-path-2024.pdf" TargetMode="External"/><Relationship Id="rId8" Type="http://schemas.openxmlformats.org/officeDocument/2006/relationships/hyperlink" Target="https://mtecp.org/media/objjlps1/career-path-2024.pdf" TargetMode="External"/><Relationship Id="rId3" Type="http://schemas.openxmlformats.org/officeDocument/2006/relationships/hyperlink" Target="https://www.bls.gov/oes/current/oes_mt.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1E12-369C-4C28-A419-B8DC7BEAB23D}">
  <dimension ref="A1:Q123"/>
  <sheetViews>
    <sheetView tabSelected="1" zoomScaleNormal="100" workbookViewId="0">
      <selection activeCell="A3" sqref="A3:G3"/>
    </sheetView>
  </sheetViews>
  <sheetFormatPr defaultRowHeight="15" x14ac:dyDescent="0.25"/>
  <cols>
    <col min="1" max="1" width="19.140625" style="3" customWidth="1"/>
    <col min="2" max="2" width="19.7109375" style="3" customWidth="1"/>
    <col min="3" max="3" width="19.7109375" style="8" customWidth="1"/>
    <col min="4" max="4" width="19.7109375" style="4" customWidth="1"/>
    <col min="5" max="5" width="16.42578125" style="5" customWidth="1"/>
    <col min="6" max="6" width="20" style="5" customWidth="1"/>
    <col min="7" max="7" width="21.7109375" style="5" customWidth="1"/>
    <col min="8" max="8" width="22.140625" style="5" customWidth="1"/>
    <col min="9" max="9" width="22.85546875" style="5" customWidth="1"/>
    <col min="10" max="10" width="19.7109375" style="5" customWidth="1"/>
    <col min="11" max="12" width="20.42578125" style="5" customWidth="1"/>
    <col min="13" max="15" width="19.140625" style="5" customWidth="1"/>
    <col min="16" max="16" width="17.85546875" style="6" customWidth="1"/>
    <col min="17" max="17" width="28.42578125" style="15" customWidth="1"/>
    <col min="18" max="16384" width="9.140625" style="5"/>
  </cols>
  <sheetData>
    <row r="1" spans="1:17" ht="45" customHeight="1" x14ac:dyDescent="0.25">
      <c r="A1" s="60" t="s">
        <v>99</v>
      </c>
      <c r="B1" s="60"/>
      <c r="C1" s="60"/>
      <c r="D1" s="60"/>
      <c r="E1" s="60"/>
      <c r="F1" s="60"/>
      <c r="G1" s="60"/>
      <c r="H1" s="60"/>
      <c r="I1" s="60"/>
      <c r="J1" s="60"/>
      <c r="K1" s="60"/>
      <c r="L1" s="60"/>
      <c r="M1" s="60"/>
      <c r="N1" s="60"/>
      <c r="O1" s="60"/>
      <c r="P1" s="60"/>
      <c r="Q1" s="60"/>
    </row>
    <row r="2" spans="1:17" x14ac:dyDescent="0.25">
      <c r="A2" s="61" t="s">
        <v>111</v>
      </c>
      <c r="B2" s="61"/>
      <c r="C2" s="61"/>
      <c r="D2" s="61"/>
      <c r="E2" s="61"/>
      <c r="F2" s="61"/>
      <c r="G2" s="61"/>
      <c r="H2" s="61"/>
      <c r="I2" s="61"/>
      <c r="J2" s="61"/>
      <c r="K2" s="61"/>
      <c r="L2" s="61"/>
      <c r="M2" s="61"/>
      <c r="N2" s="61"/>
      <c r="O2" s="61"/>
      <c r="P2" s="61"/>
      <c r="Q2" s="61"/>
    </row>
    <row r="3" spans="1:17" ht="15" customHeight="1" x14ac:dyDescent="0.25">
      <c r="A3" s="95" t="s">
        <v>57</v>
      </c>
      <c r="B3" s="95"/>
      <c r="C3" s="95"/>
      <c r="D3" s="95"/>
      <c r="E3" s="95"/>
      <c r="F3" s="95"/>
      <c r="G3" s="95"/>
      <c r="H3" s="80" t="s">
        <v>97</v>
      </c>
      <c r="I3" s="80"/>
      <c r="J3" s="80"/>
      <c r="K3" s="80"/>
      <c r="L3" s="80"/>
      <c r="M3" s="80"/>
      <c r="N3" s="80"/>
      <c r="O3" s="80"/>
      <c r="P3" s="80"/>
      <c r="Q3" s="80"/>
    </row>
    <row r="4" spans="1:17" ht="15" customHeight="1" x14ac:dyDescent="0.25">
      <c r="A4" s="95" t="s">
        <v>34</v>
      </c>
      <c r="B4" s="95"/>
      <c r="C4" s="95"/>
      <c r="D4" s="95"/>
      <c r="E4" s="95"/>
      <c r="F4" s="95"/>
      <c r="G4" s="95"/>
      <c r="H4" s="80" t="s">
        <v>35</v>
      </c>
      <c r="I4" s="80"/>
      <c r="J4" s="80"/>
      <c r="K4" s="80"/>
      <c r="L4" s="80"/>
      <c r="M4" s="80"/>
      <c r="N4" s="80"/>
      <c r="O4" s="80"/>
      <c r="P4" s="80"/>
      <c r="Q4" s="80"/>
    </row>
    <row r="5" spans="1:17" ht="30" customHeight="1" x14ac:dyDescent="0.25">
      <c r="A5" s="95"/>
      <c r="B5" s="95"/>
      <c r="C5" s="95"/>
      <c r="D5" s="95"/>
      <c r="E5" s="95"/>
      <c r="F5" s="95"/>
      <c r="G5" s="95"/>
      <c r="H5" s="99" t="s">
        <v>103</v>
      </c>
      <c r="I5" s="99"/>
      <c r="J5" s="41">
        <f>1+K5</f>
        <v>1.03</v>
      </c>
      <c r="K5" s="42">
        <v>0.03</v>
      </c>
      <c r="L5" s="3"/>
      <c r="M5" s="43"/>
      <c r="P5" s="5"/>
    </row>
    <row r="6" spans="1:17" ht="45" customHeight="1" x14ac:dyDescent="0.25">
      <c r="A6" s="94" t="s">
        <v>32</v>
      </c>
      <c r="B6" s="94"/>
      <c r="C6" s="94"/>
      <c r="D6" s="94"/>
      <c r="E6" s="92" t="s">
        <v>33</v>
      </c>
      <c r="F6" s="93"/>
      <c r="G6" s="93"/>
      <c r="H6" s="95" t="s">
        <v>104</v>
      </c>
      <c r="I6" s="95"/>
      <c r="J6" s="44">
        <f>1+K6</f>
        <v>1.0289999999999999</v>
      </c>
      <c r="K6" s="42">
        <v>2.9000000000000001E-2</v>
      </c>
      <c r="L6" s="45" t="s">
        <v>98</v>
      </c>
      <c r="M6" s="46">
        <v>45474</v>
      </c>
      <c r="P6" s="11"/>
      <c r="Q6" s="16"/>
    </row>
    <row r="7" spans="1:17" ht="32.25" customHeight="1" x14ac:dyDescent="0.25">
      <c r="A7" s="95" t="s">
        <v>95</v>
      </c>
      <c r="B7" s="95"/>
      <c r="C7" s="95"/>
      <c r="D7" s="95"/>
      <c r="E7" s="73" t="s">
        <v>36</v>
      </c>
      <c r="F7" s="80"/>
      <c r="G7" s="80"/>
      <c r="H7" s="74" t="s">
        <v>101</v>
      </c>
      <c r="I7" s="74"/>
      <c r="J7" s="73" t="s">
        <v>46</v>
      </c>
      <c r="K7" s="73"/>
      <c r="L7" s="73"/>
      <c r="M7" s="73"/>
      <c r="N7" s="73"/>
      <c r="O7" s="73"/>
      <c r="P7" s="73"/>
      <c r="Q7" s="73"/>
    </row>
    <row r="8" spans="1:17" ht="36.75" customHeight="1" x14ac:dyDescent="0.25">
      <c r="A8" s="95" t="s">
        <v>96</v>
      </c>
      <c r="B8" s="95"/>
      <c r="C8" s="95"/>
      <c r="D8" s="95"/>
      <c r="E8" s="73" t="s">
        <v>37</v>
      </c>
      <c r="F8" s="80"/>
      <c r="G8" s="80"/>
      <c r="H8" s="74" t="s">
        <v>102</v>
      </c>
      <c r="I8" s="74"/>
      <c r="J8" s="73" t="s">
        <v>47</v>
      </c>
      <c r="K8" s="73"/>
      <c r="L8" s="73"/>
      <c r="M8" s="73"/>
      <c r="N8" s="73"/>
      <c r="O8" s="73"/>
      <c r="P8" s="73"/>
      <c r="Q8" s="73"/>
    </row>
    <row r="9" spans="1:17" ht="36.75" customHeight="1" x14ac:dyDescent="0.25">
      <c r="A9" s="61" t="s">
        <v>109</v>
      </c>
      <c r="B9" s="61"/>
      <c r="C9" s="61"/>
      <c r="D9" s="61"/>
      <c r="E9" s="61"/>
      <c r="F9" s="61"/>
      <c r="G9" s="61"/>
      <c r="H9" s="61"/>
      <c r="I9" s="61"/>
      <c r="J9" s="61"/>
      <c r="K9" s="61"/>
      <c r="L9" s="61"/>
      <c r="M9" s="61"/>
      <c r="N9" s="61"/>
      <c r="O9" s="61"/>
      <c r="P9" s="61"/>
      <c r="Q9" s="61"/>
    </row>
    <row r="10" spans="1:17" ht="47.25" customHeight="1" x14ac:dyDescent="0.25">
      <c r="A10" s="61" t="s">
        <v>105</v>
      </c>
      <c r="B10" s="61"/>
      <c r="C10" s="61"/>
      <c r="D10" s="61"/>
      <c r="E10" s="61"/>
      <c r="F10" s="61"/>
      <c r="G10" s="61"/>
      <c r="H10" s="61"/>
      <c r="I10" s="61"/>
      <c r="J10" s="61"/>
      <c r="K10" s="61"/>
      <c r="L10" s="61"/>
      <c r="M10" s="61"/>
      <c r="N10" s="61"/>
      <c r="O10" s="61"/>
      <c r="P10" s="61"/>
      <c r="Q10" s="61"/>
    </row>
    <row r="11" spans="1:17" ht="31.5" customHeight="1" x14ac:dyDescent="0.25">
      <c r="A11" s="61" t="s">
        <v>1</v>
      </c>
      <c r="B11" s="61"/>
      <c r="C11" s="61"/>
      <c r="D11" s="61"/>
      <c r="E11" s="61"/>
      <c r="F11" s="61"/>
      <c r="G11" s="61"/>
      <c r="H11" s="61"/>
      <c r="I11" s="61"/>
      <c r="J11" s="61"/>
      <c r="K11" s="61"/>
      <c r="L11" s="61"/>
      <c r="M11" s="61"/>
      <c r="N11" s="61"/>
      <c r="O11" s="61"/>
      <c r="P11" s="61"/>
      <c r="Q11" s="61"/>
    </row>
    <row r="12" spans="1:17" ht="58.5" customHeight="1" x14ac:dyDescent="0.25">
      <c r="A12" s="109" t="s">
        <v>110</v>
      </c>
      <c r="B12" s="109"/>
      <c r="C12" s="109"/>
      <c r="D12" s="109"/>
      <c r="E12" s="109"/>
      <c r="F12" s="109"/>
      <c r="G12" s="109"/>
      <c r="H12" s="109"/>
      <c r="I12" s="109"/>
      <c r="J12" s="109"/>
      <c r="K12" s="109"/>
      <c r="L12" s="109"/>
      <c r="M12" s="109"/>
      <c r="N12" s="109"/>
      <c r="O12" s="109"/>
      <c r="P12" s="109"/>
      <c r="Q12" s="109"/>
    </row>
    <row r="13" spans="1:17" ht="15.75" thickBot="1" x14ac:dyDescent="0.3">
      <c r="A13" s="13"/>
      <c r="B13" s="13"/>
      <c r="C13" s="13"/>
      <c r="D13" s="13"/>
      <c r="E13" s="13"/>
      <c r="F13" s="13"/>
      <c r="G13" s="13"/>
      <c r="H13" s="13"/>
      <c r="I13" s="13"/>
      <c r="J13" s="13"/>
      <c r="K13" s="13"/>
      <c r="L13" s="13"/>
      <c r="M13" s="13"/>
      <c r="N13" s="13"/>
      <c r="O13" s="13"/>
      <c r="P13" s="13"/>
      <c r="Q13" s="17"/>
    </row>
    <row r="14" spans="1:17" ht="31.5" customHeight="1" thickBot="1" x14ac:dyDescent="0.3">
      <c r="A14" s="51" t="s">
        <v>44</v>
      </c>
      <c r="B14" s="52"/>
      <c r="C14" s="52"/>
      <c r="D14" s="52"/>
      <c r="E14" s="52"/>
      <c r="F14" s="52"/>
      <c r="G14" s="52"/>
      <c r="H14" s="52"/>
      <c r="I14" s="52"/>
      <c r="J14" s="52"/>
      <c r="K14" s="52"/>
      <c r="L14" s="52"/>
      <c r="M14" s="52"/>
      <c r="N14" s="52"/>
      <c r="O14" s="52"/>
      <c r="P14" s="52"/>
      <c r="Q14" s="53"/>
    </row>
    <row r="15" spans="1:17" ht="60.75" thickBot="1" x14ac:dyDescent="0.3">
      <c r="A15" s="21" t="s">
        <v>63</v>
      </c>
      <c r="B15" s="22" t="s">
        <v>38</v>
      </c>
      <c r="C15" s="23" t="s">
        <v>12</v>
      </c>
      <c r="D15" s="24" t="s">
        <v>71</v>
      </c>
      <c r="E15" s="29" t="s">
        <v>108</v>
      </c>
      <c r="F15" s="37" t="s">
        <v>80</v>
      </c>
      <c r="G15" s="37" t="s">
        <v>58</v>
      </c>
      <c r="H15" s="37" t="s">
        <v>59</v>
      </c>
      <c r="I15" s="37" t="s">
        <v>60</v>
      </c>
      <c r="J15" s="37" t="s">
        <v>61</v>
      </c>
      <c r="K15" s="37" t="s">
        <v>62</v>
      </c>
      <c r="L15" s="37" t="s">
        <v>81</v>
      </c>
      <c r="M15" s="37" t="s">
        <v>82</v>
      </c>
      <c r="N15" s="37" t="s">
        <v>83</v>
      </c>
      <c r="O15" s="37" t="s">
        <v>84</v>
      </c>
      <c r="P15" s="38" t="s">
        <v>85</v>
      </c>
      <c r="Q15" s="39" t="s">
        <v>100</v>
      </c>
    </row>
    <row r="16" spans="1:17" ht="31.5" customHeight="1" thickBot="1" x14ac:dyDescent="0.3">
      <c r="A16" s="69" t="s">
        <v>70</v>
      </c>
      <c r="B16" s="70"/>
      <c r="C16" s="70"/>
      <c r="D16" s="71"/>
      <c r="E16" s="96" t="s">
        <v>68</v>
      </c>
      <c r="F16" s="97"/>
      <c r="G16" s="97"/>
      <c r="H16" s="97"/>
      <c r="I16" s="97"/>
      <c r="J16" s="97"/>
      <c r="K16" s="97"/>
      <c r="L16" s="97"/>
      <c r="M16" s="97"/>
      <c r="N16" s="97"/>
      <c r="O16" s="97"/>
      <c r="P16" s="97"/>
      <c r="Q16" s="98"/>
    </row>
    <row r="17" spans="1:17" ht="15" customHeight="1" x14ac:dyDescent="0.25">
      <c r="A17" s="72" t="s">
        <v>13</v>
      </c>
      <c r="B17" s="87" t="s">
        <v>65</v>
      </c>
      <c r="C17" s="68" t="s">
        <v>66</v>
      </c>
      <c r="D17" s="78" t="s">
        <v>49</v>
      </c>
      <c r="E17" s="35" t="s">
        <v>5</v>
      </c>
      <c r="F17" s="32">
        <v>0</v>
      </c>
      <c r="G17" s="32">
        <v>0</v>
      </c>
      <c r="H17" s="32">
        <v>0</v>
      </c>
      <c r="I17" s="32">
        <v>0</v>
      </c>
      <c r="J17" s="32">
        <v>0</v>
      </c>
      <c r="K17" s="32">
        <v>0</v>
      </c>
      <c r="L17" s="32">
        <v>0</v>
      </c>
      <c r="M17" s="32">
        <v>0</v>
      </c>
      <c r="N17" s="32">
        <v>0</v>
      </c>
      <c r="O17" s="32">
        <v>0</v>
      </c>
      <c r="P17" s="33">
        <v>0</v>
      </c>
      <c r="Q17" s="75">
        <v>40.86</v>
      </c>
    </row>
    <row r="18" spans="1:17" x14ac:dyDescent="0.25">
      <c r="A18" s="47"/>
      <c r="B18" s="62"/>
      <c r="C18" s="63"/>
      <c r="D18" s="79"/>
      <c r="E18" s="19" t="s">
        <v>6</v>
      </c>
      <c r="F18" s="1">
        <v>0</v>
      </c>
      <c r="G18" s="1">
        <v>0</v>
      </c>
      <c r="H18" s="1">
        <v>0</v>
      </c>
      <c r="I18" s="1">
        <v>0</v>
      </c>
      <c r="J18" s="1">
        <v>0</v>
      </c>
      <c r="K18" s="1">
        <v>0</v>
      </c>
      <c r="L18" s="1">
        <v>0</v>
      </c>
      <c r="M18" s="1">
        <v>0</v>
      </c>
      <c r="N18" s="1">
        <v>0</v>
      </c>
      <c r="O18" s="1">
        <v>0</v>
      </c>
      <c r="P18" s="34">
        <v>0</v>
      </c>
      <c r="Q18" s="76"/>
    </row>
    <row r="19" spans="1:17" x14ac:dyDescent="0.25">
      <c r="A19" s="47"/>
      <c r="B19" s="62"/>
      <c r="C19" s="63"/>
      <c r="D19" s="79"/>
      <c r="E19" s="19" t="s">
        <v>7</v>
      </c>
      <c r="F19" s="1">
        <v>0</v>
      </c>
      <c r="G19" s="1">
        <v>0</v>
      </c>
      <c r="H19" s="1">
        <v>0</v>
      </c>
      <c r="I19" s="1">
        <v>0</v>
      </c>
      <c r="J19" s="1">
        <v>0</v>
      </c>
      <c r="K19" s="1">
        <v>0</v>
      </c>
      <c r="L19" s="1">
        <v>0</v>
      </c>
      <c r="M19" s="1">
        <v>0</v>
      </c>
      <c r="N19" s="1">
        <v>0</v>
      </c>
      <c r="O19" s="1">
        <v>0</v>
      </c>
      <c r="P19" s="34">
        <v>0</v>
      </c>
      <c r="Q19" s="77"/>
    </row>
    <row r="20" spans="1:17" x14ac:dyDescent="0.25">
      <c r="A20" s="47"/>
      <c r="B20" s="62" t="s">
        <v>14</v>
      </c>
      <c r="C20" s="63" t="s">
        <v>15</v>
      </c>
      <c r="D20" s="79"/>
      <c r="E20" s="19" t="s">
        <v>8</v>
      </c>
      <c r="F20" s="1">
        <v>0</v>
      </c>
      <c r="G20" s="1">
        <v>0</v>
      </c>
      <c r="H20" s="1">
        <v>0</v>
      </c>
      <c r="I20" s="1">
        <v>0</v>
      </c>
      <c r="J20" s="1">
        <v>0</v>
      </c>
      <c r="K20" s="1">
        <v>0</v>
      </c>
      <c r="L20" s="1">
        <v>0</v>
      </c>
      <c r="M20" s="1">
        <v>0</v>
      </c>
      <c r="N20" s="1">
        <v>0</v>
      </c>
      <c r="O20" s="1">
        <v>0</v>
      </c>
      <c r="P20" s="34">
        <v>0</v>
      </c>
      <c r="Q20" s="75">
        <f>Q23</f>
        <v>22.8</v>
      </c>
    </row>
    <row r="21" spans="1:17" x14ac:dyDescent="0.25">
      <c r="A21" s="47"/>
      <c r="B21" s="62"/>
      <c r="C21" s="63"/>
      <c r="D21" s="79"/>
      <c r="E21" s="19" t="s">
        <v>9</v>
      </c>
      <c r="F21" s="1">
        <v>0</v>
      </c>
      <c r="G21" s="1">
        <v>0</v>
      </c>
      <c r="H21" s="1">
        <v>0</v>
      </c>
      <c r="I21" s="1">
        <v>0</v>
      </c>
      <c r="J21" s="1">
        <v>0</v>
      </c>
      <c r="K21" s="1">
        <v>0</v>
      </c>
      <c r="L21" s="1">
        <v>0</v>
      </c>
      <c r="M21" s="1">
        <v>0</v>
      </c>
      <c r="N21" s="1">
        <v>0</v>
      </c>
      <c r="O21" s="1">
        <v>0</v>
      </c>
      <c r="P21" s="34">
        <v>0</v>
      </c>
      <c r="Q21" s="76"/>
    </row>
    <row r="22" spans="1:17" x14ac:dyDescent="0.25">
      <c r="A22" s="47"/>
      <c r="B22" s="62"/>
      <c r="C22" s="63"/>
      <c r="D22" s="79"/>
      <c r="E22" s="19" t="s">
        <v>10</v>
      </c>
      <c r="F22" s="1">
        <v>0</v>
      </c>
      <c r="G22" s="1">
        <v>0</v>
      </c>
      <c r="H22" s="1">
        <v>0</v>
      </c>
      <c r="I22" s="1">
        <v>0</v>
      </c>
      <c r="J22" s="1">
        <v>0</v>
      </c>
      <c r="K22" s="1">
        <v>0</v>
      </c>
      <c r="L22" s="1">
        <v>0</v>
      </c>
      <c r="M22" s="1">
        <v>0</v>
      </c>
      <c r="N22" s="1">
        <v>0</v>
      </c>
      <c r="O22" s="1">
        <v>0</v>
      </c>
      <c r="P22" s="34">
        <v>0</v>
      </c>
      <c r="Q22" s="77"/>
    </row>
    <row r="23" spans="1:17" x14ac:dyDescent="0.25">
      <c r="A23" s="49" t="s">
        <v>11</v>
      </c>
      <c r="B23" s="50" t="s">
        <v>14</v>
      </c>
      <c r="C23" s="54" t="s">
        <v>15</v>
      </c>
      <c r="D23" s="82" t="s">
        <v>49</v>
      </c>
      <c r="E23" s="18" t="s">
        <v>5</v>
      </c>
      <c r="F23" s="54" t="s">
        <v>64</v>
      </c>
      <c r="G23" s="9">
        <f t="shared" ref="G23:H26" si="0">G24*$J$6</f>
        <v>26.30338978968819</v>
      </c>
      <c r="H23" s="9">
        <f t="shared" si="0"/>
        <v>27.092491483378833</v>
      </c>
      <c r="I23" s="9">
        <f t="shared" ref="I23:P26" si="1">H23*$J$5</f>
        <v>27.905266227880198</v>
      </c>
      <c r="J23" s="9">
        <f t="shared" si="1"/>
        <v>28.742424214716603</v>
      </c>
      <c r="K23" s="9">
        <f t="shared" si="1"/>
        <v>29.604696941158103</v>
      </c>
      <c r="L23" s="9">
        <f t="shared" si="1"/>
        <v>30.492837849392846</v>
      </c>
      <c r="M23" s="9">
        <f t="shared" si="1"/>
        <v>31.407622984874632</v>
      </c>
      <c r="N23" s="9">
        <f t="shared" si="1"/>
        <v>32.349851674420869</v>
      </c>
      <c r="O23" s="9">
        <f t="shared" si="1"/>
        <v>33.320347224653496</v>
      </c>
      <c r="P23" s="9">
        <f t="shared" si="1"/>
        <v>34.319957641393103</v>
      </c>
      <c r="Q23" s="75">
        <v>22.8</v>
      </c>
    </row>
    <row r="24" spans="1:17" x14ac:dyDescent="0.25">
      <c r="A24" s="49"/>
      <c r="B24" s="50"/>
      <c r="C24" s="54"/>
      <c r="D24" s="82"/>
      <c r="E24" s="18" t="s">
        <v>6</v>
      </c>
      <c r="F24" s="54"/>
      <c r="G24" s="9">
        <f t="shared" si="0"/>
        <v>25.562089202806796</v>
      </c>
      <c r="H24" s="9">
        <f t="shared" si="0"/>
        <v>26.328951878890997</v>
      </c>
      <c r="I24" s="9">
        <f t="shared" si="1"/>
        <v>27.118820435257728</v>
      </c>
      <c r="J24" s="9">
        <f t="shared" si="1"/>
        <v>27.93238504831546</v>
      </c>
      <c r="K24" s="9">
        <f t="shared" si="1"/>
        <v>28.770356599764924</v>
      </c>
      <c r="L24" s="9">
        <f t="shared" si="1"/>
        <v>29.633467297757871</v>
      </c>
      <c r="M24" s="9">
        <f t="shared" si="1"/>
        <v>30.522471316690609</v>
      </c>
      <c r="N24" s="9">
        <f t="shared" si="1"/>
        <v>31.438145456191329</v>
      </c>
      <c r="O24" s="9">
        <f t="shared" si="1"/>
        <v>32.381289819877068</v>
      </c>
      <c r="P24" s="9">
        <f t="shared" si="1"/>
        <v>33.352728514473384</v>
      </c>
      <c r="Q24" s="76"/>
    </row>
    <row r="25" spans="1:17" x14ac:dyDescent="0.25">
      <c r="A25" s="49"/>
      <c r="B25" s="50"/>
      <c r="C25" s="54"/>
      <c r="D25" s="82"/>
      <c r="E25" s="18" t="s">
        <v>7</v>
      </c>
      <c r="F25" s="54"/>
      <c r="G25" s="9">
        <f t="shared" si="0"/>
        <v>24.841680469199996</v>
      </c>
      <c r="H25" s="9">
        <f t="shared" si="0"/>
        <v>25.586930883275997</v>
      </c>
      <c r="I25" s="9">
        <f t="shared" si="1"/>
        <v>26.354538809774276</v>
      </c>
      <c r="J25" s="9">
        <f t="shared" si="1"/>
        <v>27.145174974067505</v>
      </c>
      <c r="K25" s="9">
        <f t="shared" si="1"/>
        <v>27.95953022328953</v>
      </c>
      <c r="L25" s="9">
        <f t="shared" si="1"/>
        <v>28.798316129988216</v>
      </c>
      <c r="M25" s="9">
        <f t="shared" si="1"/>
        <v>29.662265613887861</v>
      </c>
      <c r="N25" s="9">
        <f t="shared" si="1"/>
        <v>30.552133582304499</v>
      </c>
      <c r="O25" s="9">
        <f t="shared" si="1"/>
        <v>31.468697589773637</v>
      </c>
      <c r="P25" s="9">
        <f t="shared" si="1"/>
        <v>32.412758517466848</v>
      </c>
      <c r="Q25" s="76"/>
    </row>
    <row r="26" spans="1:17" x14ac:dyDescent="0.25">
      <c r="A26" s="49"/>
      <c r="B26" s="50"/>
      <c r="C26" s="54"/>
      <c r="D26" s="82"/>
      <c r="E26" s="18" t="s">
        <v>8</v>
      </c>
      <c r="F26" s="54"/>
      <c r="G26" s="9">
        <f t="shared" si="0"/>
        <v>24.141574799999997</v>
      </c>
      <c r="H26" s="9">
        <f t="shared" si="0"/>
        <v>24.865822043999998</v>
      </c>
      <c r="I26" s="9">
        <f t="shared" si="1"/>
        <v>25.61179670532</v>
      </c>
      <c r="J26" s="9">
        <f t="shared" si="1"/>
        <v>26.380150606479599</v>
      </c>
      <c r="K26" s="9">
        <f t="shared" si="1"/>
        <v>27.171555124673986</v>
      </c>
      <c r="L26" s="9">
        <f t="shared" si="1"/>
        <v>27.986701778414208</v>
      </c>
      <c r="M26" s="9">
        <f t="shared" si="1"/>
        <v>28.826302831766636</v>
      </c>
      <c r="N26" s="9">
        <f t="shared" si="1"/>
        <v>29.691091916719635</v>
      </c>
      <c r="O26" s="9">
        <f t="shared" si="1"/>
        <v>30.581824674221224</v>
      </c>
      <c r="P26" s="9">
        <f t="shared" si="1"/>
        <v>31.499279414447862</v>
      </c>
      <c r="Q26" s="76"/>
    </row>
    <row r="27" spans="1:17" x14ac:dyDescent="0.25">
      <c r="A27" s="49"/>
      <c r="B27" s="50"/>
      <c r="C27" s="54"/>
      <c r="D27" s="82"/>
      <c r="E27" s="18" t="s">
        <v>9</v>
      </c>
      <c r="F27" s="54"/>
      <c r="G27" s="9">
        <f>G28*$J$6</f>
        <v>23.461199999999998</v>
      </c>
      <c r="H27" s="9">
        <f>H28*$J$6</f>
        <v>24.165036000000001</v>
      </c>
      <c r="I27" s="9">
        <f>H27*$J$5</f>
        <v>24.889987080000001</v>
      </c>
      <c r="J27" s="9">
        <f t="shared" ref="J27:P27" si="2">I27*$J$5</f>
        <v>25.636686692400001</v>
      </c>
      <c r="K27" s="9">
        <f t="shared" si="2"/>
        <v>26.405787293172001</v>
      </c>
      <c r="L27" s="9">
        <f t="shared" si="2"/>
        <v>27.197960911967161</v>
      </c>
      <c r="M27" s="9">
        <f t="shared" si="2"/>
        <v>28.013899739326177</v>
      </c>
      <c r="N27" s="9">
        <f t="shared" si="2"/>
        <v>28.854316731505964</v>
      </c>
      <c r="O27" s="9">
        <f t="shared" si="2"/>
        <v>29.719946233451143</v>
      </c>
      <c r="P27" s="9">
        <f t="shared" si="2"/>
        <v>30.611544620454676</v>
      </c>
      <c r="Q27" s="76"/>
    </row>
    <row r="28" spans="1:17" x14ac:dyDescent="0.25">
      <c r="A28" s="49"/>
      <c r="B28" s="50"/>
      <c r="C28" s="54"/>
      <c r="D28" s="82"/>
      <c r="E28" s="18" t="s">
        <v>10</v>
      </c>
      <c r="F28" s="54"/>
      <c r="G28" s="9">
        <f>Q23</f>
        <v>22.8</v>
      </c>
      <c r="H28" s="9">
        <f>G28*$J$5</f>
        <v>23.484000000000002</v>
      </c>
      <c r="I28" s="9">
        <f t="shared" ref="I28:P28" si="3">H28*$J$5</f>
        <v>24.188520000000004</v>
      </c>
      <c r="J28" s="9">
        <f t="shared" si="3"/>
        <v>24.914175600000004</v>
      </c>
      <c r="K28" s="9">
        <f t="shared" si="3"/>
        <v>25.661600868000004</v>
      </c>
      <c r="L28" s="9">
        <f t="shared" si="3"/>
        <v>26.431448894040006</v>
      </c>
      <c r="M28" s="9">
        <f t="shared" si="3"/>
        <v>27.224392360861206</v>
      </c>
      <c r="N28" s="9">
        <f t="shared" si="3"/>
        <v>28.041124131687042</v>
      </c>
      <c r="O28" s="9">
        <f t="shared" si="3"/>
        <v>28.882357855637654</v>
      </c>
      <c r="P28" s="9">
        <f t="shared" si="3"/>
        <v>29.748828591306783</v>
      </c>
      <c r="Q28" s="77"/>
    </row>
    <row r="29" spans="1:17" ht="15" customHeight="1" x14ac:dyDescent="0.25">
      <c r="A29" s="47" t="s">
        <v>16</v>
      </c>
      <c r="B29" s="62" t="s">
        <v>14</v>
      </c>
      <c r="C29" s="63" t="s">
        <v>15</v>
      </c>
      <c r="D29" s="79" t="s">
        <v>49</v>
      </c>
      <c r="E29" s="19" t="s">
        <v>5</v>
      </c>
      <c r="F29" s="2">
        <v>0</v>
      </c>
      <c r="G29" s="2">
        <v>0</v>
      </c>
      <c r="H29" s="1">
        <v>0</v>
      </c>
      <c r="I29" s="1">
        <v>0</v>
      </c>
      <c r="J29" s="1">
        <v>0</v>
      </c>
      <c r="K29" s="1">
        <v>0</v>
      </c>
      <c r="L29" s="1">
        <v>0</v>
      </c>
      <c r="M29" s="1">
        <v>0</v>
      </c>
      <c r="N29" s="1">
        <v>0</v>
      </c>
      <c r="O29" s="1">
        <v>0</v>
      </c>
      <c r="P29" s="1">
        <v>0</v>
      </c>
      <c r="Q29" s="88">
        <f>Q23</f>
        <v>22.8</v>
      </c>
    </row>
    <row r="30" spans="1:17" x14ac:dyDescent="0.25">
      <c r="A30" s="47"/>
      <c r="B30" s="62"/>
      <c r="C30" s="63"/>
      <c r="D30" s="79"/>
      <c r="E30" s="19" t="s">
        <v>6</v>
      </c>
      <c r="F30" s="2">
        <v>0</v>
      </c>
      <c r="G30" s="2">
        <v>0</v>
      </c>
      <c r="H30" s="1">
        <v>0</v>
      </c>
      <c r="I30" s="1">
        <v>0</v>
      </c>
      <c r="J30" s="1">
        <v>0</v>
      </c>
      <c r="K30" s="1">
        <v>0</v>
      </c>
      <c r="L30" s="1">
        <v>0</v>
      </c>
      <c r="M30" s="1">
        <v>0</v>
      </c>
      <c r="N30" s="1">
        <v>0</v>
      </c>
      <c r="O30" s="1">
        <v>0</v>
      </c>
      <c r="P30" s="1">
        <v>0</v>
      </c>
      <c r="Q30" s="88"/>
    </row>
    <row r="31" spans="1:17" x14ac:dyDescent="0.25">
      <c r="A31" s="47"/>
      <c r="B31" s="62" t="s">
        <v>72</v>
      </c>
      <c r="C31" s="63" t="s">
        <v>73</v>
      </c>
      <c r="D31" s="79"/>
      <c r="E31" s="19" t="s">
        <v>7</v>
      </c>
      <c r="F31" s="2">
        <v>0</v>
      </c>
      <c r="G31" s="2">
        <v>0</v>
      </c>
      <c r="H31" s="1">
        <v>0</v>
      </c>
      <c r="I31" s="1">
        <v>0</v>
      </c>
      <c r="J31" s="1">
        <v>0</v>
      </c>
      <c r="K31" s="1">
        <v>0</v>
      </c>
      <c r="L31" s="1">
        <v>0</v>
      </c>
      <c r="M31" s="1">
        <v>0</v>
      </c>
      <c r="N31" s="1">
        <v>0</v>
      </c>
      <c r="O31" s="1">
        <v>0</v>
      </c>
      <c r="P31" s="1">
        <v>0</v>
      </c>
      <c r="Q31" s="88">
        <v>22.49</v>
      </c>
    </row>
    <row r="32" spans="1:17" ht="15" customHeight="1" x14ac:dyDescent="0.25">
      <c r="A32" s="47"/>
      <c r="B32" s="62"/>
      <c r="C32" s="63"/>
      <c r="D32" s="79"/>
      <c r="E32" s="19" t="s">
        <v>8</v>
      </c>
      <c r="F32" s="2">
        <v>0</v>
      </c>
      <c r="G32" s="2">
        <v>0</v>
      </c>
      <c r="H32" s="1">
        <v>0</v>
      </c>
      <c r="I32" s="1">
        <v>0</v>
      </c>
      <c r="J32" s="1">
        <v>0</v>
      </c>
      <c r="K32" s="1">
        <v>0</v>
      </c>
      <c r="L32" s="1">
        <v>0</v>
      </c>
      <c r="M32" s="1">
        <v>0</v>
      </c>
      <c r="N32" s="1">
        <v>0</v>
      </c>
      <c r="O32" s="1">
        <v>0</v>
      </c>
      <c r="P32" s="1">
        <v>0</v>
      </c>
      <c r="Q32" s="88"/>
    </row>
    <row r="33" spans="1:17" x14ac:dyDescent="0.25">
      <c r="A33" s="47"/>
      <c r="B33" s="62" t="s">
        <v>30</v>
      </c>
      <c r="C33" s="63" t="s">
        <v>29</v>
      </c>
      <c r="D33" s="79"/>
      <c r="E33" s="19" t="s">
        <v>9</v>
      </c>
      <c r="F33" s="2">
        <v>0</v>
      </c>
      <c r="G33" s="2">
        <v>0</v>
      </c>
      <c r="H33" s="1">
        <v>0</v>
      </c>
      <c r="I33" s="1">
        <v>0</v>
      </c>
      <c r="J33" s="1">
        <v>0</v>
      </c>
      <c r="K33" s="1">
        <v>0</v>
      </c>
      <c r="L33" s="1">
        <v>0</v>
      </c>
      <c r="M33" s="1">
        <v>0</v>
      </c>
      <c r="N33" s="1">
        <v>0</v>
      </c>
      <c r="O33" s="1">
        <v>0</v>
      </c>
      <c r="P33" s="1">
        <v>0</v>
      </c>
      <c r="Q33" s="88">
        <v>16.71</v>
      </c>
    </row>
    <row r="34" spans="1:17" x14ac:dyDescent="0.25">
      <c r="A34" s="47"/>
      <c r="B34" s="62"/>
      <c r="C34" s="63"/>
      <c r="D34" s="79"/>
      <c r="E34" s="19" t="s">
        <v>10</v>
      </c>
      <c r="F34" s="2">
        <v>0</v>
      </c>
      <c r="G34" s="2">
        <v>0</v>
      </c>
      <c r="H34" s="1">
        <v>0</v>
      </c>
      <c r="I34" s="1">
        <v>0</v>
      </c>
      <c r="J34" s="1">
        <v>0</v>
      </c>
      <c r="K34" s="1">
        <v>0</v>
      </c>
      <c r="L34" s="1">
        <v>0</v>
      </c>
      <c r="M34" s="1">
        <v>0</v>
      </c>
      <c r="N34" s="1">
        <v>0</v>
      </c>
      <c r="O34" s="1">
        <v>0</v>
      </c>
      <c r="P34" s="1">
        <v>0</v>
      </c>
      <c r="Q34" s="88"/>
    </row>
    <row r="35" spans="1:17" ht="15" customHeight="1" x14ac:dyDescent="0.25">
      <c r="A35" s="49" t="s">
        <v>107</v>
      </c>
      <c r="B35" s="50" t="s">
        <v>30</v>
      </c>
      <c r="C35" s="54" t="s">
        <v>29</v>
      </c>
      <c r="D35" s="82" t="s">
        <v>41</v>
      </c>
      <c r="E35" s="18" t="s">
        <v>5</v>
      </c>
      <c r="F35" s="54" t="s">
        <v>74</v>
      </c>
      <c r="G35" s="9">
        <f t="shared" ref="G35:G38" si="4">G36*$J$6</f>
        <v>19.277615937968843</v>
      </c>
      <c r="H35" s="9">
        <f t="shared" ref="H35:H39" si="5">H36*$J$6</f>
        <v>19.85594441610791</v>
      </c>
      <c r="I35" s="9">
        <f t="shared" ref="I35:I39" si="6">I36*$J$6</f>
        <v>20.451622748591145</v>
      </c>
      <c r="J35" s="9">
        <f t="shared" ref="J35:J39" si="7">J36*$J$6</f>
        <v>21.065171431048881</v>
      </c>
      <c r="K35" s="9">
        <f t="shared" ref="K35:K39" si="8">K36*$J$6</f>
        <v>21.697126573980356</v>
      </c>
      <c r="L35" s="9">
        <f t="shared" ref="L35:L39" si="9">L36*$J$6</f>
        <v>22.348040371199758</v>
      </c>
      <c r="M35" s="9">
        <f t="shared" ref="M35:M39" si="10">M36*$J$6</f>
        <v>23.018481582335752</v>
      </c>
      <c r="N35" s="9">
        <f t="shared" ref="N35:N39" si="11">N36*$J$6</f>
        <v>23.70903602980583</v>
      </c>
      <c r="O35" s="9">
        <f t="shared" ref="O35:O39" si="12">O36*$J$6</f>
        <v>24.420307110700008</v>
      </c>
      <c r="P35" s="9">
        <f t="shared" ref="P35:P39" si="13">P36*$J$6</f>
        <v>25.15291632402101</v>
      </c>
      <c r="Q35" s="75">
        <f>Q33</f>
        <v>16.71</v>
      </c>
    </row>
    <row r="36" spans="1:17" x14ac:dyDescent="0.25">
      <c r="A36" s="49"/>
      <c r="B36" s="50"/>
      <c r="C36" s="54"/>
      <c r="D36" s="82"/>
      <c r="E36" s="18" t="s">
        <v>6</v>
      </c>
      <c r="F36" s="54"/>
      <c r="G36" s="9">
        <f t="shared" si="4"/>
        <v>18.734320639425505</v>
      </c>
      <c r="H36" s="9">
        <f t="shared" si="5"/>
        <v>19.296350258608271</v>
      </c>
      <c r="I36" s="9">
        <f t="shared" si="6"/>
        <v>19.875240766366517</v>
      </c>
      <c r="J36" s="9">
        <f t="shared" si="7"/>
        <v>20.471497989357516</v>
      </c>
      <c r="K36" s="9">
        <f t="shared" si="8"/>
        <v>21.085642929038247</v>
      </c>
      <c r="L36" s="9">
        <f t="shared" si="9"/>
        <v>21.718212216909389</v>
      </c>
      <c r="M36" s="9">
        <f t="shared" si="10"/>
        <v>22.369758583416672</v>
      </c>
      <c r="N36" s="9">
        <f t="shared" si="11"/>
        <v>23.040851340919176</v>
      </c>
      <c r="O36" s="9">
        <f t="shared" si="12"/>
        <v>23.732076881146753</v>
      </c>
      <c r="P36" s="9">
        <f t="shared" si="13"/>
        <v>24.444039187581158</v>
      </c>
      <c r="Q36" s="76"/>
    </row>
    <row r="37" spans="1:17" x14ac:dyDescent="0.25">
      <c r="A37" s="49"/>
      <c r="B37" s="50"/>
      <c r="C37" s="54"/>
      <c r="D37" s="82"/>
      <c r="E37" s="18" t="s">
        <v>7</v>
      </c>
      <c r="F37" s="54"/>
      <c r="G37" s="9">
        <f t="shared" si="4"/>
        <v>18.206336870189997</v>
      </c>
      <c r="H37" s="9">
        <f t="shared" si="5"/>
        <v>18.752526976295698</v>
      </c>
      <c r="I37" s="9">
        <f t="shared" si="6"/>
        <v>19.315102785584568</v>
      </c>
      <c r="J37" s="9">
        <f t="shared" si="7"/>
        <v>19.894555869152107</v>
      </c>
      <c r="K37" s="9">
        <f t="shared" si="8"/>
        <v>20.491392545226674</v>
      </c>
      <c r="L37" s="9">
        <f t="shared" si="9"/>
        <v>21.106134321583472</v>
      </c>
      <c r="M37" s="9">
        <f t="shared" si="10"/>
        <v>21.739318351230978</v>
      </c>
      <c r="N37" s="9">
        <f t="shared" si="11"/>
        <v>22.391497901767909</v>
      </c>
      <c r="O37" s="9">
        <f t="shared" si="12"/>
        <v>23.063242838820948</v>
      </c>
      <c r="P37" s="9">
        <f t="shared" si="13"/>
        <v>23.755140123985576</v>
      </c>
      <c r="Q37" s="76"/>
    </row>
    <row r="38" spans="1:17" x14ac:dyDescent="0.25">
      <c r="A38" s="49"/>
      <c r="B38" s="50"/>
      <c r="C38" s="54"/>
      <c r="D38" s="82"/>
      <c r="E38" s="18" t="s">
        <v>8</v>
      </c>
      <c r="F38" s="54"/>
      <c r="G38" s="9">
        <f t="shared" si="4"/>
        <v>17.693233109999998</v>
      </c>
      <c r="H38" s="9">
        <f t="shared" si="5"/>
        <v>18.224030103299999</v>
      </c>
      <c r="I38" s="9">
        <f t="shared" si="6"/>
        <v>18.770751006398999</v>
      </c>
      <c r="J38" s="9">
        <f t="shared" si="7"/>
        <v>19.333873536590971</v>
      </c>
      <c r="K38" s="9">
        <f t="shared" si="8"/>
        <v>19.913889742688703</v>
      </c>
      <c r="L38" s="9">
        <f t="shared" si="9"/>
        <v>20.511306434969363</v>
      </c>
      <c r="M38" s="9">
        <f t="shared" si="10"/>
        <v>21.126645628018444</v>
      </c>
      <c r="N38" s="9">
        <f t="shared" si="11"/>
        <v>21.760444996859</v>
      </c>
      <c r="O38" s="9">
        <f t="shared" si="12"/>
        <v>22.413258346764771</v>
      </c>
      <c r="P38" s="9">
        <f t="shared" si="13"/>
        <v>23.085656097167714</v>
      </c>
      <c r="Q38" s="76"/>
    </row>
    <row r="39" spans="1:17" x14ac:dyDescent="0.25">
      <c r="A39" s="49"/>
      <c r="B39" s="50"/>
      <c r="C39" s="54"/>
      <c r="D39" s="82"/>
      <c r="E39" s="18" t="s">
        <v>9</v>
      </c>
      <c r="F39" s="54"/>
      <c r="G39" s="9">
        <f>G40*$J$6</f>
        <v>17.194589999999998</v>
      </c>
      <c r="H39" s="9">
        <f t="shared" si="5"/>
        <v>17.7104277</v>
      </c>
      <c r="I39" s="9">
        <f t="shared" si="6"/>
        <v>18.241740531000001</v>
      </c>
      <c r="J39" s="9">
        <f t="shared" si="7"/>
        <v>18.788992746930003</v>
      </c>
      <c r="K39" s="9">
        <f t="shared" si="8"/>
        <v>19.352662529337906</v>
      </c>
      <c r="L39" s="9">
        <f t="shared" si="9"/>
        <v>19.933242405218042</v>
      </c>
      <c r="M39" s="9">
        <f t="shared" si="10"/>
        <v>20.531239677374582</v>
      </c>
      <c r="N39" s="9">
        <f t="shared" si="11"/>
        <v>21.147176867695823</v>
      </c>
      <c r="O39" s="9">
        <f t="shared" si="12"/>
        <v>21.781592173726697</v>
      </c>
      <c r="P39" s="9">
        <f t="shared" si="13"/>
        <v>22.435039938938498</v>
      </c>
      <c r="Q39" s="76"/>
    </row>
    <row r="40" spans="1:17" x14ac:dyDescent="0.25">
      <c r="A40" s="49"/>
      <c r="B40" s="50"/>
      <c r="C40" s="54"/>
      <c r="D40" s="82"/>
      <c r="E40" s="18" t="s">
        <v>10</v>
      </c>
      <c r="F40" s="54"/>
      <c r="G40" s="9">
        <f>Q35</f>
        <v>16.71</v>
      </c>
      <c r="H40" s="9">
        <f>G40*$J$5</f>
        <v>17.211300000000001</v>
      </c>
      <c r="I40" s="9">
        <f t="shared" ref="I40:P40" si="14">H40*$J$5</f>
        <v>17.727639000000003</v>
      </c>
      <c r="J40" s="9">
        <f t="shared" si="14"/>
        <v>18.259468170000005</v>
      </c>
      <c r="K40" s="9">
        <f t="shared" si="14"/>
        <v>18.807252215100007</v>
      </c>
      <c r="L40" s="9">
        <f t="shared" si="14"/>
        <v>19.371469781553007</v>
      </c>
      <c r="M40" s="9">
        <f t="shared" si="14"/>
        <v>19.952613874999596</v>
      </c>
      <c r="N40" s="9">
        <f t="shared" si="14"/>
        <v>20.551192291249585</v>
      </c>
      <c r="O40" s="9">
        <f t="shared" si="14"/>
        <v>21.167728059987073</v>
      </c>
      <c r="P40" s="9">
        <f t="shared" si="14"/>
        <v>21.802759901786686</v>
      </c>
      <c r="Q40" s="77"/>
    </row>
    <row r="41" spans="1:17" x14ac:dyDescent="0.25">
      <c r="A41" s="47" t="s">
        <v>106</v>
      </c>
      <c r="B41" s="62" t="s">
        <v>30</v>
      </c>
      <c r="C41" s="63" t="s">
        <v>29</v>
      </c>
      <c r="D41" s="79" t="s">
        <v>42</v>
      </c>
      <c r="E41" s="19" t="s">
        <v>5</v>
      </c>
      <c r="F41" s="83" t="str">
        <f>F35</f>
        <v>N/A - Qualifications for Lead Teacher (ECLT) begin at Level 1 for F/G &amp; Level 2 for Center</v>
      </c>
      <c r="G41" s="2">
        <f t="shared" ref="G41:G44" si="15">G42*$J$6</f>
        <v>19.277615937968843</v>
      </c>
      <c r="H41" s="2">
        <f t="shared" ref="H41:H45" si="16">H42*$J$6</f>
        <v>19.85594441610791</v>
      </c>
      <c r="I41" s="2">
        <f t="shared" ref="I41:I45" si="17">I42*$J$6</f>
        <v>20.451622748591145</v>
      </c>
      <c r="J41" s="2">
        <f t="shared" ref="J41:J45" si="18">J42*$J$6</f>
        <v>21.065171431048881</v>
      </c>
      <c r="K41" s="2">
        <f t="shared" ref="K41:K45" si="19">K42*$J$6</f>
        <v>21.697126573980356</v>
      </c>
      <c r="L41" s="2">
        <f t="shared" ref="L41:L45" si="20">L42*$J$6</f>
        <v>22.348040371199758</v>
      </c>
      <c r="M41" s="2">
        <f t="shared" ref="M41:M45" si="21">M42*$J$6</f>
        <v>23.018481582335752</v>
      </c>
      <c r="N41" s="2">
        <f t="shared" ref="N41:N45" si="22">N42*$J$6</f>
        <v>23.70903602980583</v>
      </c>
      <c r="O41" s="2">
        <f t="shared" ref="O41:O45" si="23">O42*$J$6</f>
        <v>24.420307110700008</v>
      </c>
      <c r="P41" s="2">
        <f t="shared" ref="P41:P45" si="24">P42*$J$6</f>
        <v>25.15291632402101</v>
      </c>
      <c r="Q41" s="75">
        <f>Q35</f>
        <v>16.71</v>
      </c>
    </row>
    <row r="42" spans="1:17" x14ac:dyDescent="0.25">
      <c r="A42" s="47"/>
      <c r="B42" s="62"/>
      <c r="C42" s="63"/>
      <c r="D42" s="79"/>
      <c r="E42" s="19" t="s">
        <v>6</v>
      </c>
      <c r="F42" s="83"/>
      <c r="G42" s="2">
        <f t="shared" si="15"/>
        <v>18.734320639425505</v>
      </c>
      <c r="H42" s="2">
        <f t="shared" si="16"/>
        <v>19.296350258608271</v>
      </c>
      <c r="I42" s="2">
        <f t="shared" si="17"/>
        <v>19.875240766366517</v>
      </c>
      <c r="J42" s="2">
        <f t="shared" si="18"/>
        <v>20.471497989357516</v>
      </c>
      <c r="K42" s="2">
        <f t="shared" si="19"/>
        <v>21.085642929038247</v>
      </c>
      <c r="L42" s="2">
        <f t="shared" si="20"/>
        <v>21.718212216909389</v>
      </c>
      <c r="M42" s="2">
        <f t="shared" si="21"/>
        <v>22.369758583416672</v>
      </c>
      <c r="N42" s="2">
        <f t="shared" si="22"/>
        <v>23.040851340919176</v>
      </c>
      <c r="O42" s="2">
        <f t="shared" si="23"/>
        <v>23.732076881146753</v>
      </c>
      <c r="P42" s="2">
        <f t="shared" si="24"/>
        <v>24.444039187581158</v>
      </c>
      <c r="Q42" s="76"/>
    </row>
    <row r="43" spans="1:17" x14ac:dyDescent="0.25">
      <c r="A43" s="47"/>
      <c r="B43" s="62"/>
      <c r="C43" s="63"/>
      <c r="D43" s="79"/>
      <c r="E43" s="19" t="s">
        <v>7</v>
      </c>
      <c r="F43" s="83"/>
      <c r="G43" s="2">
        <f t="shared" si="15"/>
        <v>18.206336870189997</v>
      </c>
      <c r="H43" s="2">
        <f t="shared" si="16"/>
        <v>18.752526976295698</v>
      </c>
      <c r="I43" s="2">
        <f t="shared" si="17"/>
        <v>19.315102785584568</v>
      </c>
      <c r="J43" s="2">
        <f t="shared" si="18"/>
        <v>19.894555869152107</v>
      </c>
      <c r="K43" s="2">
        <f t="shared" si="19"/>
        <v>20.491392545226674</v>
      </c>
      <c r="L43" s="2">
        <f t="shared" si="20"/>
        <v>21.106134321583472</v>
      </c>
      <c r="M43" s="2">
        <f t="shared" si="21"/>
        <v>21.739318351230978</v>
      </c>
      <c r="N43" s="2">
        <f t="shared" si="22"/>
        <v>22.391497901767909</v>
      </c>
      <c r="O43" s="2">
        <f t="shared" si="23"/>
        <v>23.063242838820948</v>
      </c>
      <c r="P43" s="2">
        <f t="shared" si="24"/>
        <v>23.755140123985576</v>
      </c>
      <c r="Q43" s="76"/>
    </row>
    <row r="44" spans="1:17" x14ac:dyDescent="0.25">
      <c r="A44" s="47"/>
      <c r="B44" s="62"/>
      <c r="C44" s="63"/>
      <c r="D44" s="79"/>
      <c r="E44" s="19" t="s">
        <v>8</v>
      </c>
      <c r="F44" s="83"/>
      <c r="G44" s="2">
        <f t="shared" si="15"/>
        <v>17.693233109999998</v>
      </c>
      <c r="H44" s="2">
        <f t="shared" si="16"/>
        <v>18.224030103299999</v>
      </c>
      <c r="I44" s="2">
        <f t="shared" si="17"/>
        <v>18.770751006398999</v>
      </c>
      <c r="J44" s="2">
        <f t="shared" si="18"/>
        <v>19.333873536590971</v>
      </c>
      <c r="K44" s="2">
        <f t="shared" si="19"/>
        <v>19.913889742688703</v>
      </c>
      <c r="L44" s="2">
        <f t="shared" si="20"/>
        <v>20.511306434969363</v>
      </c>
      <c r="M44" s="2">
        <f t="shared" si="21"/>
        <v>21.126645628018444</v>
      </c>
      <c r="N44" s="2">
        <f t="shared" si="22"/>
        <v>21.760444996859</v>
      </c>
      <c r="O44" s="2">
        <f t="shared" si="23"/>
        <v>22.413258346764771</v>
      </c>
      <c r="P44" s="2">
        <f t="shared" si="24"/>
        <v>23.085656097167714</v>
      </c>
      <c r="Q44" s="76"/>
    </row>
    <row r="45" spans="1:17" x14ac:dyDescent="0.25">
      <c r="A45" s="47"/>
      <c r="B45" s="62"/>
      <c r="C45" s="63"/>
      <c r="D45" s="79"/>
      <c r="E45" s="19" t="s">
        <v>9</v>
      </c>
      <c r="F45" s="83"/>
      <c r="G45" s="2">
        <f>G46*$J$6</f>
        <v>17.194589999999998</v>
      </c>
      <c r="H45" s="2">
        <f t="shared" si="16"/>
        <v>17.7104277</v>
      </c>
      <c r="I45" s="2">
        <f t="shared" si="17"/>
        <v>18.241740531000001</v>
      </c>
      <c r="J45" s="2">
        <f t="shared" si="18"/>
        <v>18.788992746930003</v>
      </c>
      <c r="K45" s="2">
        <f t="shared" si="19"/>
        <v>19.352662529337906</v>
      </c>
      <c r="L45" s="2">
        <f t="shared" si="20"/>
        <v>19.933242405218042</v>
      </c>
      <c r="M45" s="2">
        <f t="shared" si="21"/>
        <v>20.531239677374582</v>
      </c>
      <c r="N45" s="2">
        <f t="shared" si="22"/>
        <v>21.147176867695823</v>
      </c>
      <c r="O45" s="2">
        <f t="shared" si="23"/>
        <v>21.781592173726697</v>
      </c>
      <c r="P45" s="2">
        <f t="shared" si="24"/>
        <v>22.435039938938498</v>
      </c>
      <c r="Q45" s="76"/>
    </row>
    <row r="46" spans="1:17" x14ac:dyDescent="0.25">
      <c r="A46" s="47"/>
      <c r="B46" s="62"/>
      <c r="C46" s="63"/>
      <c r="D46" s="79"/>
      <c r="E46" s="19" t="s">
        <v>10</v>
      </c>
      <c r="F46" s="83"/>
      <c r="G46" s="2">
        <f>Q41</f>
        <v>16.71</v>
      </c>
      <c r="H46" s="1">
        <f>G46*$J$5</f>
        <v>17.211300000000001</v>
      </c>
      <c r="I46" s="1">
        <f t="shared" ref="I46:P46" si="25">H46*$J$5</f>
        <v>17.727639000000003</v>
      </c>
      <c r="J46" s="1">
        <f t="shared" si="25"/>
        <v>18.259468170000005</v>
      </c>
      <c r="K46" s="1">
        <f t="shared" si="25"/>
        <v>18.807252215100007</v>
      </c>
      <c r="L46" s="1">
        <f t="shared" si="25"/>
        <v>19.371469781553007</v>
      </c>
      <c r="M46" s="1">
        <f t="shared" si="25"/>
        <v>19.952613874999596</v>
      </c>
      <c r="N46" s="1">
        <f t="shared" si="25"/>
        <v>20.551192291249585</v>
      </c>
      <c r="O46" s="1">
        <f t="shared" si="25"/>
        <v>21.167728059987073</v>
      </c>
      <c r="P46" s="1">
        <f t="shared" si="25"/>
        <v>21.802759901786686</v>
      </c>
      <c r="Q46" s="77"/>
    </row>
    <row r="47" spans="1:17" x14ac:dyDescent="0.25">
      <c r="A47" s="49" t="s">
        <v>75</v>
      </c>
      <c r="B47" s="50" t="s">
        <v>31</v>
      </c>
      <c r="C47" s="54" t="s">
        <v>76</v>
      </c>
      <c r="D47" s="82" t="s">
        <v>42</v>
      </c>
      <c r="E47" s="18" t="s">
        <v>5</v>
      </c>
      <c r="F47" s="9">
        <f t="shared" ref="F47:F50" si="26">F48*$J$6</f>
        <v>18.371994842139667</v>
      </c>
      <c r="G47" s="9">
        <f t="shared" ref="G47:G51" si="27">G48*$J$6</f>
        <v>18.923154687403855</v>
      </c>
      <c r="H47" s="9">
        <f t="shared" ref="H47:H51" si="28">H48*$J$6</f>
        <v>19.490849328025973</v>
      </c>
      <c r="I47" s="9">
        <f t="shared" ref="I47:I51" si="29">I48*$J$6</f>
        <v>20.075574807866754</v>
      </c>
      <c r="J47" s="9">
        <f t="shared" ref="J47:J51" si="30">J48*$J$6</f>
        <v>20.677842052102751</v>
      </c>
      <c r="K47" s="9">
        <f t="shared" ref="K47:K51" si="31">K48*$J$6</f>
        <v>21.298177313665839</v>
      </c>
      <c r="L47" s="9">
        <f t="shared" ref="L47:L51" si="32">L48*$J$6</f>
        <v>21.937122633075813</v>
      </c>
      <c r="M47" s="9">
        <f t="shared" ref="M47:M51" si="33">M48*$J$6</f>
        <v>22.595236312068092</v>
      </c>
      <c r="N47" s="9">
        <f t="shared" ref="N47:N51" si="34">N48*$J$6</f>
        <v>23.273093401430135</v>
      </c>
      <c r="O47" s="9">
        <f t="shared" ref="O47:O51" si="35">O48*$J$6</f>
        <v>23.971286203473035</v>
      </c>
      <c r="P47" s="9">
        <f t="shared" ref="P47:P51" si="36">P48*$J$6</f>
        <v>24.690424789577225</v>
      </c>
      <c r="Q47" s="75">
        <f>(33800/2080)*0.98</f>
        <v>15.924999999999999</v>
      </c>
    </row>
    <row r="48" spans="1:17" x14ac:dyDescent="0.25">
      <c r="A48" s="49"/>
      <c r="B48" s="50"/>
      <c r="C48" s="54"/>
      <c r="D48" s="82"/>
      <c r="E48" s="18" t="s">
        <v>6</v>
      </c>
      <c r="F48" s="9">
        <f t="shared" si="26"/>
        <v>17.854222392749922</v>
      </c>
      <c r="G48" s="9">
        <f t="shared" si="27"/>
        <v>18.389849064532417</v>
      </c>
      <c r="H48" s="9">
        <f t="shared" si="28"/>
        <v>18.941544536468392</v>
      </c>
      <c r="I48" s="9">
        <f t="shared" si="29"/>
        <v>19.509790872562444</v>
      </c>
      <c r="J48" s="9">
        <f t="shared" si="30"/>
        <v>20.095084598739312</v>
      </c>
      <c r="K48" s="9">
        <f t="shared" si="31"/>
        <v>20.697937136701498</v>
      </c>
      <c r="L48" s="9">
        <f t="shared" si="32"/>
        <v>21.318875250802542</v>
      </c>
      <c r="M48" s="9">
        <f t="shared" si="33"/>
        <v>21.958441508326622</v>
      </c>
      <c r="N48" s="9">
        <f t="shared" si="34"/>
        <v>22.61719475357642</v>
      </c>
      <c r="O48" s="9">
        <f t="shared" si="35"/>
        <v>23.29571059618371</v>
      </c>
      <c r="P48" s="9">
        <f t="shared" si="36"/>
        <v>23.994581914069219</v>
      </c>
      <c r="Q48" s="76"/>
    </row>
    <row r="49" spans="1:17" x14ac:dyDescent="0.25">
      <c r="A49" s="49"/>
      <c r="B49" s="50"/>
      <c r="C49" s="54"/>
      <c r="D49" s="82"/>
      <c r="E49" s="18" t="s">
        <v>7</v>
      </c>
      <c r="F49" s="9">
        <f t="shared" si="26"/>
        <v>17.351042169824996</v>
      </c>
      <c r="G49" s="9">
        <f t="shared" si="27"/>
        <v>17.871573434919746</v>
      </c>
      <c r="H49" s="9">
        <f t="shared" si="28"/>
        <v>18.407720637967341</v>
      </c>
      <c r="I49" s="9">
        <f t="shared" si="29"/>
        <v>18.959952257106362</v>
      </c>
      <c r="J49" s="9">
        <f t="shared" si="30"/>
        <v>19.528750824819546</v>
      </c>
      <c r="K49" s="9">
        <f t="shared" si="31"/>
        <v>20.114613349564138</v>
      </c>
      <c r="L49" s="9">
        <f t="shared" si="32"/>
        <v>20.718051750051064</v>
      </c>
      <c r="M49" s="9">
        <f t="shared" si="33"/>
        <v>21.339593302552597</v>
      </c>
      <c r="N49" s="9">
        <f t="shared" si="34"/>
        <v>21.979781101629175</v>
      </c>
      <c r="O49" s="9">
        <f t="shared" si="35"/>
        <v>22.639174534678048</v>
      </c>
      <c r="P49" s="9">
        <f t="shared" si="36"/>
        <v>23.318349770718388</v>
      </c>
      <c r="Q49" s="76"/>
    </row>
    <row r="50" spans="1:17" x14ac:dyDescent="0.25">
      <c r="A50" s="49"/>
      <c r="B50" s="50"/>
      <c r="C50" s="54"/>
      <c r="D50" s="82"/>
      <c r="E50" s="18" t="s">
        <v>8</v>
      </c>
      <c r="F50" s="9">
        <f t="shared" si="26"/>
        <v>16.862042924999997</v>
      </c>
      <c r="G50" s="9">
        <f t="shared" si="27"/>
        <v>17.367904212749998</v>
      </c>
      <c r="H50" s="9">
        <f t="shared" si="28"/>
        <v>17.888941339132501</v>
      </c>
      <c r="I50" s="9">
        <f t="shared" si="29"/>
        <v>18.425609579306474</v>
      </c>
      <c r="J50" s="9">
        <f t="shared" si="30"/>
        <v>18.978377866685666</v>
      </c>
      <c r="K50" s="9">
        <f t="shared" si="31"/>
        <v>19.547729202686238</v>
      </c>
      <c r="L50" s="9">
        <f t="shared" si="32"/>
        <v>20.134161078766827</v>
      </c>
      <c r="M50" s="9">
        <f t="shared" si="33"/>
        <v>20.738185911129833</v>
      </c>
      <c r="N50" s="9">
        <f t="shared" si="34"/>
        <v>21.360331488463729</v>
      </c>
      <c r="O50" s="9">
        <f t="shared" si="35"/>
        <v>22.001141433117638</v>
      </c>
      <c r="P50" s="9">
        <f t="shared" si="36"/>
        <v>22.661175676111167</v>
      </c>
      <c r="Q50" s="76"/>
    </row>
    <row r="51" spans="1:17" x14ac:dyDescent="0.25">
      <c r="A51" s="49"/>
      <c r="B51" s="50"/>
      <c r="C51" s="54"/>
      <c r="D51" s="82"/>
      <c r="E51" s="18" t="s">
        <v>9</v>
      </c>
      <c r="F51" s="9">
        <f>F52*$J$6</f>
        <v>16.386824999999998</v>
      </c>
      <c r="G51" s="9">
        <f t="shared" si="27"/>
        <v>16.878429749999999</v>
      </c>
      <c r="H51" s="9">
        <f t="shared" si="28"/>
        <v>17.384782642500003</v>
      </c>
      <c r="I51" s="9">
        <f t="shared" si="29"/>
        <v>17.906326121775002</v>
      </c>
      <c r="J51" s="9">
        <f t="shared" si="30"/>
        <v>18.443515905428249</v>
      </c>
      <c r="K51" s="9">
        <f t="shared" si="31"/>
        <v>18.996821382591097</v>
      </c>
      <c r="L51" s="9">
        <f t="shared" si="32"/>
        <v>19.566726024068831</v>
      </c>
      <c r="M51" s="9">
        <f t="shared" si="33"/>
        <v>20.153727804790897</v>
      </c>
      <c r="N51" s="9">
        <f t="shared" si="34"/>
        <v>20.758339638934626</v>
      </c>
      <c r="O51" s="9">
        <f t="shared" si="35"/>
        <v>21.381089828102663</v>
      </c>
      <c r="P51" s="9">
        <f t="shared" si="36"/>
        <v>22.022522522945742</v>
      </c>
      <c r="Q51" s="76"/>
    </row>
    <row r="52" spans="1:17" x14ac:dyDescent="0.25">
      <c r="A52" s="49"/>
      <c r="B52" s="50"/>
      <c r="C52" s="54"/>
      <c r="D52" s="82"/>
      <c r="E52" s="18" t="s">
        <v>10</v>
      </c>
      <c r="F52" s="9">
        <f>Q47</f>
        <v>15.924999999999999</v>
      </c>
      <c r="G52" s="9">
        <f>F52*$J$5</f>
        <v>16.402750000000001</v>
      </c>
      <c r="H52" s="9">
        <f t="shared" ref="H52:P52" si="37">G52*$J$5</f>
        <v>16.894832500000003</v>
      </c>
      <c r="I52" s="9">
        <f t="shared" si="37"/>
        <v>17.401677475000003</v>
      </c>
      <c r="J52" s="9">
        <f t="shared" si="37"/>
        <v>17.923727799250003</v>
      </c>
      <c r="K52" s="9">
        <f t="shared" si="37"/>
        <v>18.461439633227503</v>
      </c>
      <c r="L52" s="9">
        <f t="shared" si="37"/>
        <v>19.015282822224329</v>
      </c>
      <c r="M52" s="9">
        <f t="shared" si="37"/>
        <v>19.585741306891059</v>
      </c>
      <c r="N52" s="9">
        <f t="shared" si="37"/>
        <v>20.173313546097791</v>
      </c>
      <c r="O52" s="9">
        <f t="shared" si="37"/>
        <v>20.778512952480725</v>
      </c>
      <c r="P52" s="9">
        <f t="shared" si="37"/>
        <v>21.401868341055145</v>
      </c>
      <c r="Q52" s="77"/>
    </row>
    <row r="53" spans="1:17" x14ac:dyDescent="0.25">
      <c r="A53" s="47" t="s">
        <v>93</v>
      </c>
      <c r="B53" s="62" t="s">
        <v>31</v>
      </c>
      <c r="C53" s="63" t="s">
        <v>76</v>
      </c>
      <c r="D53" s="79" t="s">
        <v>42</v>
      </c>
      <c r="E53" s="19" t="s">
        <v>5</v>
      </c>
      <c r="F53" s="1">
        <f t="shared" ref="F53:F56" si="38">F54*$J$6</f>
        <v>18.371994842139667</v>
      </c>
      <c r="G53" s="1">
        <f t="shared" ref="G53:G57" si="39">G54*$J$6</f>
        <v>18.923154687403855</v>
      </c>
      <c r="H53" s="1">
        <f t="shared" ref="H53:H57" si="40">H54*$J$6</f>
        <v>19.490849328025973</v>
      </c>
      <c r="I53" s="1">
        <f t="shared" ref="I53:I57" si="41">I54*$J$6</f>
        <v>20.075574807866754</v>
      </c>
      <c r="J53" s="1">
        <f t="shared" ref="J53:J57" si="42">J54*$J$6</f>
        <v>20.677842052102751</v>
      </c>
      <c r="K53" s="1">
        <f t="shared" ref="K53:K57" si="43">K54*$J$6</f>
        <v>21.298177313665839</v>
      </c>
      <c r="L53" s="1">
        <f t="shared" ref="L53:L57" si="44">L54*$J$6</f>
        <v>21.937122633075813</v>
      </c>
      <c r="M53" s="1">
        <f t="shared" ref="M53:M57" si="45">M54*$J$6</f>
        <v>22.595236312068092</v>
      </c>
      <c r="N53" s="1">
        <f t="shared" ref="N53:N57" si="46">N54*$J$6</f>
        <v>23.273093401430135</v>
      </c>
      <c r="O53" s="1">
        <f t="shared" ref="O53:O57" si="47">O54*$J$6</f>
        <v>23.971286203473035</v>
      </c>
      <c r="P53" s="1">
        <f t="shared" ref="P53:P57" si="48">P54*$J$6</f>
        <v>24.690424789577225</v>
      </c>
      <c r="Q53" s="75">
        <f>Q47</f>
        <v>15.924999999999999</v>
      </c>
    </row>
    <row r="54" spans="1:17" x14ac:dyDescent="0.25">
      <c r="A54" s="47"/>
      <c r="B54" s="62"/>
      <c r="C54" s="63"/>
      <c r="D54" s="79"/>
      <c r="E54" s="19" t="s">
        <v>6</v>
      </c>
      <c r="F54" s="1">
        <f t="shared" si="38"/>
        <v>17.854222392749922</v>
      </c>
      <c r="G54" s="1">
        <f t="shared" si="39"/>
        <v>18.389849064532417</v>
      </c>
      <c r="H54" s="1">
        <f t="shared" si="40"/>
        <v>18.941544536468392</v>
      </c>
      <c r="I54" s="1">
        <f t="shared" si="41"/>
        <v>19.509790872562444</v>
      </c>
      <c r="J54" s="1">
        <f t="shared" si="42"/>
        <v>20.095084598739312</v>
      </c>
      <c r="K54" s="1">
        <f t="shared" si="43"/>
        <v>20.697937136701498</v>
      </c>
      <c r="L54" s="1">
        <f t="shared" si="44"/>
        <v>21.318875250802542</v>
      </c>
      <c r="M54" s="1">
        <f t="shared" si="45"/>
        <v>21.958441508326622</v>
      </c>
      <c r="N54" s="1">
        <f t="shared" si="46"/>
        <v>22.61719475357642</v>
      </c>
      <c r="O54" s="1">
        <f t="shared" si="47"/>
        <v>23.29571059618371</v>
      </c>
      <c r="P54" s="1">
        <f t="shared" si="48"/>
        <v>23.994581914069219</v>
      </c>
      <c r="Q54" s="76"/>
    </row>
    <row r="55" spans="1:17" x14ac:dyDescent="0.25">
      <c r="A55" s="47"/>
      <c r="B55" s="62"/>
      <c r="C55" s="63"/>
      <c r="D55" s="79"/>
      <c r="E55" s="19" t="s">
        <v>7</v>
      </c>
      <c r="F55" s="1">
        <f t="shared" si="38"/>
        <v>17.351042169824996</v>
      </c>
      <c r="G55" s="1">
        <f t="shared" si="39"/>
        <v>17.871573434919746</v>
      </c>
      <c r="H55" s="1">
        <f t="shared" si="40"/>
        <v>18.407720637967341</v>
      </c>
      <c r="I55" s="1">
        <f t="shared" si="41"/>
        <v>18.959952257106362</v>
      </c>
      <c r="J55" s="1">
        <f t="shared" si="42"/>
        <v>19.528750824819546</v>
      </c>
      <c r="K55" s="1">
        <f t="shared" si="43"/>
        <v>20.114613349564138</v>
      </c>
      <c r="L55" s="1">
        <f t="shared" si="44"/>
        <v>20.718051750051064</v>
      </c>
      <c r="M55" s="1">
        <f t="shared" si="45"/>
        <v>21.339593302552597</v>
      </c>
      <c r="N55" s="1">
        <f t="shared" si="46"/>
        <v>21.979781101629175</v>
      </c>
      <c r="O55" s="1">
        <f t="shared" si="47"/>
        <v>22.639174534678048</v>
      </c>
      <c r="P55" s="1">
        <f t="shared" si="48"/>
        <v>23.318349770718388</v>
      </c>
      <c r="Q55" s="76"/>
    </row>
    <row r="56" spans="1:17" x14ac:dyDescent="0.25">
      <c r="A56" s="47"/>
      <c r="B56" s="62"/>
      <c r="C56" s="63"/>
      <c r="D56" s="79"/>
      <c r="E56" s="19" t="s">
        <v>8</v>
      </c>
      <c r="F56" s="1">
        <f t="shared" si="38"/>
        <v>16.862042924999997</v>
      </c>
      <c r="G56" s="1">
        <f t="shared" si="39"/>
        <v>17.367904212749998</v>
      </c>
      <c r="H56" s="1">
        <f t="shared" si="40"/>
        <v>17.888941339132501</v>
      </c>
      <c r="I56" s="1">
        <f t="shared" si="41"/>
        <v>18.425609579306474</v>
      </c>
      <c r="J56" s="1">
        <f t="shared" si="42"/>
        <v>18.978377866685666</v>
      </c>
      <c r="K56" s="1">
        <f t="shared" si="43"/>
        <v>19.547729202686238</v>
      </c>
      <c r="L56" s="1">
        <f t="shared" si="44"/>
        <v>20.134161078766827</v>
      </c>
      <c r="M56" s="1">
        <f t="shared" si="45"/>
        <v>20.738185911129833</v>
      </c>
      <c r="N56" s="1">
        <f t="shared" si="46"/>
        <v>21.360331488463729</v>
      </c>
      <c r="O56" s="1">
        <f t="shared" si="47"/>
        <v>22.001141433117638</v>
      </c>
      <c r="P56" s="1">
        <f t="shared" si="48"/>
        <v>22.661175676111167</v>
      </c>
      <c r="Q56" s="76"/>
    </row>
    <row r="57" spans="1:17" x14ac:dyDescent="0.25">
      <c r="A57" s="47"/>
      <c r="B57" s="62"/>
      <c r="C57" s="63"/>
      <c r="D57" s="79"/>
      <c r="E57" s="19" t="s">
        <v>9</v>
      </c>
      <c r="F57" s="1">
        <f>F58*$J$6</f>
        <v>16.386824999999998</v>
      </c>
      <c r="G57" s="1">
        <f t="shared" si="39"/>
        <v>16.878429749999999</v>
      </c>
      <c r="H57" s="1">
        <f t="shared" si="40"/>
        <v>17.384782642500003</v>
      </c>
      <c r="I57" s="1">
        <f t="shared" si="41"/>
        <v>17.906326121775002</v>
      </c>
      <c r="J57" s="1">
        <f t="shared" si="42"/>
        <v>18.443515905428249</v>
      </c>
      <c r="K57" s="1">
        <f t="shared" si="43"/>
        <v>18.996821382591097</v>
      </c>
      <c r="L57" s="1">
        <f t="shared" si="44"/>
        <v>19.566726024068831</v>
      </c>
      <c r="M57" s="1">
        <f t="shared" si="45"/>
        <v>20.153727804790897</v>
      </c>
      <c r="N57" s="1">
        <f t="shared" si="46"/>
        <v>20.758339638934626</v>
      </c>
      <c r="O57" s="1">
        <f t="shared" si="47"/>
        <v>21.381089828102663</v>
      </c>
      <c r="P57" s="1">
        <f t="shared" si="48"/>
        <v>22.022522522945742</v>
      </c>
      <c r="Q57" s="76"/>
    </row>
    <row r="58" spans="1:17" x14ac:dyDescent="0.25">
      <c r="A58" s="47"/>
      <c r="B58" s="62"/>
      <c r="C58" s="63"/>
      <c r="D58" s="79"/>
      <c r="E58" s="19" t="s">
        <v>10</v>
      </c>
      <c r="F58" s="1">
        <f>Q53</f>
        <v>15.924999999999999</v>
      </c>
      <c r="G58" s="1">
        <f>F58*$J$5</f>
        <v>16.402750000000001</v>
      </c>
      <c r="H58" s="1">
        <f t="shared" ref="H58:P58" si="49">G58*$J$5</f>
        <v>16.894832500000003</v>
      </c>
      <c r="I58" s="1">
        <f t="shared" si="49"/>
        <v>17.401677475000003</v>
      </c>
      <c r="J58" s="1">
        <f t="shared" si="49"/>
        <v>17.923727799250003</v>
      </c>
      <c r="K58" s="1">
        <f t="shared" si="49"/>
        <v>18.461439633227503</v>
      </c>
      <c r="L58" s="1">
        <f t="shared" si="49"/>
        <v>19.015282822224329</v>
      </c>
      <c r="M58" s="1">
        <f t="shared" si="49"/>
        <v>19.585741306891059</v>
      </c>
      <c r="N58" s="1">
        <f t="shared" si="49"/>
        <v>20.173313546097791</v>
      </c>
      <c r="O58" s="1">
        <f t="shared" si="49"/>
        <v>20.778512952480725</v>
      </c>
      <c r="P58" s="1">
        <f t="shared" si="49"/>
        <v>21.401868341055145</v>
      </c>
      <c r="Q58" s="77"/>
    </row>
    <row r="59" spans="1:17" x14ac:dyDescent="0.25">
      <c r="A59" s="49" t="s">
        <v>17</v>
      </c>
      <c r="B59" s="50" t="s">
        <v>31</v>
      </c>
      <c r="C59" s="54" t="s">
        <v>76</v>
      </c>
      <c r="D59" s="82" t="s">
        <v>42</v>
      </c>
      <c r="E59" s="18" t="s">
        <v>5</v>
      </c>
      <c r="F59" s="9">
        <f t="shared" ref="F59:F62" si="50">F60*$J$6</f>
        <v>18.371994842139667</v>
      </c>
      <c r="G59" s="9">
        <f t="shared" ref="G59:G63" si="51">G60*$J$6</f>
        <v>18.923154687403855</v>
      </c>
      <c r="H59" s="9">
        <f t="shared" ref="H59:H63" si="52">H60*$J$6</f>
        <v>19.490849328025973</v>
      </c>
      <c r="I59" s="9">
        <f t="shared" ref="I59:I63" si="53">I60*$J$6</f>
        <v>20.075574807866754</v>
      </c>
      <c r="J59" s="9">
        <f t="shared" ref="J59:J63" si="54">J60*$J$6</f>
        <v>20.677842052102751</v>
      </c>
      <c r="K59" s="9">
        <f t="shared" ref="K59:K63" si="55">K60*$J$6</f>
        <v>21.298177313665839</v>
      </c>
      <c r="L59" s="9">
        <f t="shared" ref="L59:L63" si="56">L60*$J$6</f>
        <v>21.937122633075813</v>
      </c>
      <c r="M59" s="9">
        <f t="shared" ref="M59:M63" si="57">M60*$J$6</f>
        <v>22.595236312068092</v>
      </c>
      <c r="N59" s="9">
        <f t="shared" ref="N59:N63" si="58">N60*$J$6</f>
        <v>23.273093401430135</v>
      </c>
      <c r="O59" s="9">
        <f t="shared" ref="O59:O63" si="59">O60*$J$6</f>
        <v>23.971286203473035</v>
      </c>
      <c r="P59" s="9">
        <f t="shared" ref="P59:P63" si="60">P60*$J$6</f>
        <v>24.690424789577225</v>
      </c>
      <c r="Q59" s="75">
        <f>Q53</f>
        <v>15.924999999999999</v>
      </c>
    </row>
    <row r="60" spans="1:17" x14ac:dyDescent="0.25">
      <c r="A60" s="49"/>
      <c r="B60" s="50"/>
      <c r="C60" s="54"/>
      <c r="D60" s="82"/>
      <c r="E60" s="18" t="s">
        <v>6</v>
      </c>
      <c r="F60" s="9">
        <f t="shared" si="50"/>
        <v>17.854222392749922</v>
      </c>
      <c r="G60" s="9">
        <f t="shared" si="51"/>
        <v>18.389849064532417</v>
      </c>
      <c r="H60" s="9">
        <f t="shared" si="52"/>
        <v>18.941544536468392</v>
      </c>
      <c r="I60" s="9">
        <f t="shared" si="53"/>
        <v>19.509790872562444</v>
      </c>
      <c r="J60" s="9">
        <f t="shared" si="54"/>
        <v>20.095084598739312</v>
      </c>
      <c r="K60" s="9">
        <f t="shared" si="55"/>
        <v>20.697937136701498</v>
      </c>
      <c r="L60" s="9">
        <f t="shared" si="56"/>
        <v>21.318875250802542</v>
      </c>
      <c r="M60" s="9">
        <f t="shared" si="57"/>
        <v>21.958441508326622</v>
      </c>
      <c r="N60" s="9">
        <f t="shared" si="58"/>
        <v>22.61719475357642</v>
      </c>
      <c r="O60" s="9">
        <f t="shared" si="59"/>
        <v>23.29571059618371</v>
      </c>
      <c r="P60" s="9">
        <f t="shared" si="60"/>
        <v>23.994581914069219</v>
      </c>
      <c r="Q60" s="76"/>
    </row>
    <row r="61" spans="1:17" x14ac:dyDescent="0.25">
      <c r="A61" s="49"/>
      <c r="B61" s="50"/>
      <c r="C61" s="54"/>
      <c r="D61" s="82"/>
      <c r="E61" s="18" t="s">
        <v>7</v>
      </c>
      <c r="F61" s="9">
        <f t="shared" si="50"/>
        <v>17.351042169824996</v>
      </c>
      <c r="G61" s="9">
        <f t="shared" si="51"/>
        <v>17.871573434919746</v>
      </c>
      <c r="H61" s="9">
        <f t="shared" si="52"/>
        <v>18.407720637967341</v>
      </c>
      <c r="I61" s="9">
        <f t="shared" si="53"/>
        <v>18.959952257106362</v>
      </c>
      <c r="J61" s="9">
        <f t="shared" si="54"/>
        <v>19.528750824819546</v>
      </c>
      <c r="K61" s="9">
        <f t="shared" si="55"/>
        <v>20.114613349564138</v>
      </c>
      <c r="L61" s="9">
        <f t="shared" si="56"/>
        <v>20.718051750051064</v>
      </c>
      <c r="M61" s="9">
        <f t="shared" si="57"/>
        <v>21.339593302552597</v>
      </c>
      <c r="N61" s="9">
        <f t="shared" si="58"/>
        <v>21.979781101629175</v>
      </c>
      <c r="O61" s="9">
        <f t="shared" si="59"/>
        <v>22.639174534678048</v>
      </c>
      <c r="P61" s="9">
        <f t="shared" si="60"/>
        <v>23.318349770718388</v>
      </c>
      <c r="Q61" s="76"/>
    </row>
    <row r="62" spans="1:17" x14ac:dyDescent="0.25">
      <c r="A62" s="49"/>
      <c r="B62" s="50"/>
      <c r="C62" s="54"/>
      <c r="D62" s="82"/>
      <c r="E62" s="18" t="s">
        <v>8</v>
      </c>
      <c r="F62" s="9">
        <f t="shared" si="50"/>
        <v>16.862042924999997</v>
      </c>
      <c r="G62" s="9">
        <f t="shared" si="51"/>
        <v>17.367904212749998</v>
      </c>
      <c r="H62" s="9">
        <f t="shared" si="52"/>
        <v>17.888941339132501</v>
      </c>
      <c r="I62" s="9">
        <f t="shared" si="53"/>
        <v>18.425609579306474</v>
      </c>
      <c r="J62" s="9">
        <f t="shared" si="54"/>
        <v>18.978377866685666</v>
      </c>
      <c r="K62" s="9">
        <f t="shared" si="55"/>
        <v>19.547729202686238</v>
      </c>
      <c r="L62" s="9">
        <f t="shared" si="56"/>
        <v>20.134161078766827</v>
      </c>
      <c r="M62" s="9">
        <f t="shared" si="57"/>
        <v>20.738185911129833</v>
      </c>
      <c r="N62" s="9">
        <f t="shared" si="58"/>
        <v>21.360331488463729</v>
      </c>
      <c r="O62" s="9">
        <f t="shared" si="59"/>
        <v>22.001141433117638</v>
      </c>
      <c r="P62" s="9">
        <f t="shared" si="60"/>
        <v>22.661175676111167</v>
      </c>
      <c r="Q62" s="76"/>
    </row>
    <row r="63" spans="1:17" x14ac:dyDescent="0.25">
      <c r="A63" s="49"/>
      <c r="B63" s="50"/>
      <c r="C63" s="54"/>
      <c r="D63" s="82"/>
      <c r="E63" s="18" t="s">
        <v>9</v>
      </c>
      <c r="F63" s="9">
        <f>F64*$J$6</f>
        <v>16.386824999999998</v>
      </c>
      <c r="G63" s="9">
        <f t="shared" si="51"/>
        <v>16.878429749999999</v>
      </c>
      <c r="H63" s="9">
        <f t="shared" si="52"/>
        <v>17.384782642500003</v>
      </c>
      <c r="I63" s="9">
        <f t="shared" si="53"/>
        <v>17.906326121775002</v>
      </c>
      <c r="J63" s="9">
        <f t="shared" si="54"/>
        <v>18.443515905428249</v>
      </c>
      <c r="K63" s="9">
        <f t="shared" si="55"/>
        <v>18.996821382591097</v>
      </c>
      <c r="L63" s="9">
        <f t="shared" si="56"/>
        <v>19.566726024068831</v>
      </c>
      <c r="M63" s="9">
        <f t="shared" si="57"/>
        <v>20.153727804790897</v>
      </c>
      <c r="N63" s="9">
        <f t="shared" si="58"/>
        <v>20.758339638934626</v>
      </c>
      <c r="O63" s="9">
        <f t="shared" si="59"/>
        <v>21.381089828102663</v>
      </c>
      <c r="P63" s="9">
        <f t="shared" si="60"/>
        <v>22.022522522945742</v>
      </c>
      <c r="Q63" s="76"/>
    </row>
    <row r="64" spans="1:17" x14ac:dyDescent="0.25">
      <c r="A64" s="49"/>
      <c r="B64" s="50"/>
      <c r="C64" s="54"/>
      <c r="D64" s="82"/>
      <c r="E64" s="18" t="s">
        <v>10</v>
      </c>
      <c r="F64" s="9">
        <f>Q59</f>
        <v>15.924999999999999</v>
      </c>
      <c r="G64" s="9">
        <f>F64*$J$5</f>
        <v>16.402750000000001</v>
      </c>
      <c r="H64" s="9">
        <f t="shared" ref="H64:P64" si="61">G64*$J$5</f>
        <v>16.894832500000003</v>
      </c>
      <c r="I64" s="9">
        <f t="shared" si="61"/>
        <v>17.401677475000003</v>
      </c>
      <c r="J64" s="9">
        <f t="shared" si="61"/>
        <v>17.923727799250003</v>
      </c>
      <c r="K64" s="9">
        <f t="shared" si="61"/>
        <v>18.461439633227503</v>
      </c>
      <c r="L64" s="9">
        <f t="shared" si="61"/>
        <v>19.015282822224329</v>
      </c>
      <c r="M64" s="9">
        <f t="shared" si="61"/>
        <v>19.585741306891059</v>
      </c>
      <c r="N64" s="9">
        <f t="shared" si="61"/>
        <v>20.173313546097791</v>
      </c>
      <c r="O64" s="9">
        <f t="shared" si="61"/>
        <v>20.778512952480725</v>
      </c>
      <c r="P64" s="9">
        <f t="shared" si="61"/>
        <v>21.401868341055145</v>
      </c>
      <c r="Q64" s="77"/>
    </row>
    <row r="65" spans="1:17" x14ac:dyDescent="0.25">
      <c r="A65" s="47" t="s">
        <v>43</v>
      </c>
      <c r="B65" s="62" t="s">
        <v>31</v>
      </c>
      <c r="C65" s="63" t="s">
        <v>76</v>
      </c>
      <c r="D65" s="79" t="s">
        <v>42</v>
      </c>
      <c r="E65" s="19" t="s">
        <v>8</v>
      </c>
      <c r="F65" s="2">
        <f>F66*$J$6</f>
        <v>16.862042924999997</v>
      </c>
      <c r="G65" s="2">
        <f t="shared" ref="G65:P66" si="62">G66*$J$6</f>
        <v>17.367904212749998</v>
      </c>
      <c r="H65" s="2">
        <f t="shared" si="62"/>
        <v>17.888941339132501</v>
      </c>
      <c r="I65" s="2">
        <f t="shared" si="62"/>
        <v>18.425609579306474</v>
      </c>
      <c r="J65" s="2">
        <f t="shared" si="62"/>
        <v>18.978377866685666</v>
      </c>
      <c r="K65" s="2">
        <f t="shared" si="62"/>
        <v>19.547729202686238</v>
      </c>
      <c r="L65" s="2">
        <f t="shared" si="62"/>
        <v>20.134161078766827</v>
      </c>
      <c r="M65" s="2">
        <f t="shared" si="62"/>
        <v>20.738185911129833</v>
      </c>
      <c r="N65" s="2">
        <f t="shared" si="62"/>
        <v>21.360331488463729</v>
      </c>
      <c r="O65" s="2">
        <f t="shared" si="62"/>
        <v>22.001141433117638</v>
      </c>
      <c r="P65" s="2">
        <f t="shared" si="62"/>
        <v>22.661175676111167</v>
      </c>
      <c r="Q65" s="75">
        <f>Q59</f>
        <v>15.924999999999999</v>
      </c>
    </row>
    <row r="66" spans="1:17" x14ac:dyDescent="0.25">
      <c r="A66" s="47"/>
      <c r="B66" s="62"/>
      <c r="C66" s="63"/>
      <c r="D66" s="79"/>
      <c r="E66" s="19" t="s">
        <v>9</v>
      </c>
      <c r="F66" s="2">
        <f>F67*$J$6</f>
        <v>16.386824999999998</v>
      </c>
      <c r="G66" s="2">
        <f t="shared" si="62"/>
        <v>16.878429749999999</v>
      </c>
      <c r="H66" s="2">
        <f t="shared" si="62"/>
        <v>17.384782642500003</v>
      </c>
      <c r="I66" s="2">
        <f t="shared" si="62"/>
        <v>17.906326121775002</v>
      </c>
      <c r="J66" s="2">
        <f t="shared" si="62"/>
        <v>18.443515905428249</v>
      </c>
      <c r="K66" s="2">
        <f t="shared" si="62"/>
        <v>18.996821382591097</v>
      </c>
      <c r="L66" s="2">
        <f t="shared" si="62"/>
        <v>19.566726024068831</v>
      </c>
      <c r="M66" s="2">
        <f t="shared" si="62"/>
        <v>20.153727804790897</v>
      </c>
      <c r="N66" s="2">
        <f t="shared" si="62"/>
        <v>20.758339638934626</v>
      </c>
      <c r="O66" s="2">
        <f t="shared" si="62"/>
        <v>21.381089828102663</v>
      </c>
      <c r="P66" s="2">
        <f t="shared" si="62"/>
        <v>22.022522522945742</v>
      </c>
      <c r="Q66" s="76"/>
    </row>
    <row r="67" spans="1:17" x14ac:dyDescent="0.25">
      <c r="A67" s="47"/>
      <c r="B67" s="62"/>
      <c r="C67" s="63"/>
      <c r="D67" s="79"/>
      <c r="E67" s="19" t="s">
        <v>10</v>
      </c>
      <c r="F67" s="2">
        <f>Q65</f>
        <v>15.924999999999999</v>
      </c>
      <c r="G67" s="2">
        <f>F67*$J$5</f>
        <v>16.402750000000001</v>
      </c>
      <c r="H67" s="2">
        <f t="shared" ref="H67:P67" si="63">G67*$J$5</f>
        <v>16.894832500000003</v>
      </c>
      <c r="I67" s="2">
        <f t="shared" si="63"/>
        <v>17.401677475000003</v>
      </c>
      <c r="J67" s="2">
        <f t="shared" si="63"/>
        <v>17.923727799250003</v>
      </c>
      <c r="K67" s="2">
        <f t="shared" si="63"/>
        <v>18.461439633227503</v>
      </c>
      <c r="L67" s="2">
        <f t="shared" si="63"/>
        <v>19.015282822224329</v>
      </c>
      <c r="M67" s="2">
        <f t="shared" si="63"/>
        <v>19.585741306891059</v>
      </c>
      <c r="N67" s="2">
        <f t="shared" si="63"/>
        <v>20.173313546097791</v>
      </c>
      <c r="O67" s="2">
        <f t="shared" si="63"/>
        <v>20.778512952480725</v>
      </c>
      <c r="P67" s="2">
        <f t="shared" si="63"/>
        <v>21.401868341055145</v>
      </c>
      <c r="Q67" s="77"/>
    </row>
    <row r="68" spans="1:17" ht="15" customHeight="1" x14ac:dyDescent="0.25">
      <c r="A68" s="49" t="s">
        <v>4</v>
      </c>
      <c r="B68" s="50" t="s">
        <v>78</v>
      </c>
      <c r="C68" s="54" t="s">
        <v>29</v>
      </c>
      <c r="D68" s="82" t="s">
        <v>42</v>
      </c>
      <c r="E68" s="36" t="s">
        <v>5</v>
      </c>
      <c r="F68" s="102" t="s">
        <v>77</v>
      </c>
      <c r="G68" s="103"/>
      <c r="H68" s="103"/>
      <c r="I68" s="103"/>
      <c r="J68" s="103"/>
      <c r="K68" s="103"/>
      <c r="L68" s="103"/>
      <c r="M68" s="103"/>
      <c r="N68" s="103"/>
      <c r="O68" s="103"/>
      <c r="P68" s="103"/>
      <c r="Q68" s="104"/>
    </row>
    <row r="69" spans="1:17" x14ac:dyDescent="0.25">
      <c r="A69" s="49"/>
      <c r="B69" s="50"/>
      <c r="C69" s="54"/>
      <c r="D69" s="82"/>
      <c r="E69" s="18" t="s">
        <v>6</v>
      </c>
      <c r="F69" s="102"/>
      <c r="G69" s="103"/>
      <c r="H69" s="103"/>
      <c r="I69" s="103"/>
      <c r="J69" s="103"/>
      <c r="K69" s="103"/>
      <c r="L69" s="103"/>
      <c r="M69" s="103"/>
      <c r="N69" s="103"/>
      <c r="O69" s="103"/>
      <c r="P69" s="103"/>
      <c r="Q69" s="105"/>
    </row>
    <row r="70" spans="1:17" x14ac:dyDescent="0.25">
      <c r="A70" s="49"/>
      <c r="B70" s="50"/>
      <c r="C70" s="54"/>
      <c r="D70" s="82"/>
      <c r="E70" s="18" t="s">
        <v>7</v>
      </c>
      <c r="F70" s="102"/>
      <c r="G70" s="103"/>
      <c r="H70" s="103"/>
      <c r="I70" s="103"/>
      <c r="J70" s="103"/>
      <c r="K70" s="103"/>
      <c r="L70" s="103"/>
      <c r="M70" s="103"/>
      <c r="N70" s="103"/>
      <c r="O70" s="103"/>
      <c r="P70" s="103"/>
      <c r="Q70" s="105"/>
    </row>
    <row r="71" spans="1:17" x14ac:dyDescent="0.25">
      <c r="A71" s="49"/>
      <c r="B71" s="50" t="s">
        <v>31</v>
      </c>
      <c r="C71" s="54" t="s">
        <v>79</v>
      </c>
      <c r="D71" s="82"/>
      <c r="E71" s="18" t="s">
        <v>8</v>
      </c>
      <c r="F71" s="102"/>
      <c r="G71" s="103"/>
      <c r="H71" s="103"/>
      <c r="I71" s="103"/>
      <c r="J71" s="103"/>
      <c r="K71" s="103"/>
      <c r="L71" s="103"/>
      <c r="M71" s="103"/>
      <c r="N71" s="103"/>
      <c r="O71" s="103"/>
      <c r="P71" s="103"/>
      <c r="Q71" s="105"/>
    </row>
    <row r="72" spans="1:17" x14ac:dyDescent="0.25">
      <c r="A72" s="49"/>
      <c r="B72" s="50"/>
      <c r="C72" s="54"/>
      <c r="D72" s="82"/>
      <c r="E72" s="18" t="s">
        <v>9</v>
      </c>
      <c r="F72" s="102"/>
      <c r="G72" s="103"/>
      <c r="H72" s="103"/>
      <c r="I72" s="103"/>
      <c r="J72" s="103"/>
      <c r="K72" s="103"/>
      <c r="L72" s="103"/>
      <c r="M72" s="103"/>
      <c r="N72" s="103"/>
      <c r="O72" s="103"/>
      <c r="P72" s="103"/>
      <c r="Q72" s="105"/>
    </row>
    <row r="73" spans="1:17" ht="15.75" thickBot="1" x14ac:dyDescent="0.3">
      <c r="A73" s="65"/>
      <c r="B73" s="66"/>
      <c r="C73" s="67"/>
      <c r="D73" s="84"/>
      <c r="E73" s="20" t="s">
        <v>10</v>
      </c>
      <c r="F73" s="106"/>
      <c r="G73" s="107"/>
      <c r="H73" s="107"/>
      <c r="I73" s="107"/>
      <c r="J73" s="107"/>
      <c r="K73" s="107"/>
      <c r="L73" s="107"/>
      <c r="M73" s="107"/>
      <c r="N73" s="107"/>
      <c r="O73" s="107"/>
      <c r="P73" s="107"/>
      <c r="Q73" s="108"/>
    </row>
    <row r="74" spans="1:17" ht="15.75" thickBot="1" x14ac:dyDescent="0.3">
      <c r="A74" s="14"/>
      <c r="F74" s="7"/>
      <c r="G74" s="7"/>
      <c r="H74" s="7"/>
      <c r="I74" s="7"/>
      <c r="J74" s="7"/>
      <c r="K74" s="7"/>
      <c r="L74" s="7"/>
      <c r="M74" s="7"/>
      <c r="N74" s="7"/>
      <c r="O74" s="7"/>
      <c r="P74" s="7"/>
      <c r="Q74" s="7"/>
    </row>
    <row r="75" spans="1:17" ht="30" customHeight="1" thickBot="1" x14ac:dyDescent="0.3">
      <c r="A75" s="55" t="s">
        <v>69</v>
      </c>
      <c r="B75" s="56"/>
      <c r="C75" s="56"/>
      <c r="D75" s="56"/>
      <c r="E75" s="56"/>
      <c r="F75" s="56"/>
      <c r="G75" s="56"/>
      <c r="H75" s="56"/>
      <c r="I75" s="56"/>
      <c r="J75" s="56"/>
      <c r="K75" s="56"/>
      <c r="L75" s="56"/>
      <c r="M75" s="57"/>
      <c r="P75" s="7"/>
      <c r="Q75" s="5"/>
    </row>
    <row r="76" spans="1:17" ht="99.75" customHeight="1" thickBot="1" x14ac:dyDescent="0.3">
      <c r="A76" s="21" t="str">
        <f>A15</f>
        <v>Position Title</v>
      </c>
      <c r="B76" s="22" t="s">
        <v>38</v>
      </c>
      <c r="C76" s="23" t="s">
        <v>12</v>
      </c>
      <c r="D76" s="24" t="s">
        <v>39</v>
      </c>
      <c r="E76" s="29" t="s">
        <v>0</v>
      </c>
      <c r="F76" s="30" t="s">
        <v>50</v>
      </c>
      <c r="G76" s="30" t="s">
        <v>54</v>
      </c>
      <c r="H76" s="30" t="s">
        <v>55</v>
      </c>
      <c r="I76" s="30" t="s">
        <v>56</v>
      </c>
      <c r="J76" s="30" t="s">
        <v>51</v>
      </c>
      <c r="K76" s="30" t="s">
        <v>52</v>
      </c>
      <c r="L76" s="31" t="s">
        <v>53</v>
      </c>
      <c r="M76" s="40" t="str">
        <f>Q15</f>
        <v>SOC Code: Median Hourly Wage; May 2023; Montana (statewide)</v>
      </c>
      <c r="P76" s="15"/>
      <c r="Q76" s="5"/>
    </row>
    <row r="77" spans="1:17" ht="31.5" customHeight="1" thickBot="1" x14ac:dyDescent="0.3">
      <c r="A77" s="89" t="s">
        <v>67</v>
      </c>
      <c r="B77" s="90"/>
      <c r="C77" s="90"/>
      <c r="D77" s="91"/>
      <c r="E77" s="58" t="s">
        <v>68</v>
      </c>
      <c r="F77" s="58"/>
      <c r="G77" s="58"/>
      <c r="H77" s="58"/>
      <c r="I77" s="58"/>
      <c r="J77" s="58"/>
      <c r="K77" s="58"/>
      <c r="L77" s="58"/>
      <c r="M77" s="59"/>
      <c r="P77" s="7"/>
      <c r="Q77" s="5"/>
    </row>
    <row r="78" spans="1:17" x14ac:dyDescent="0.25">
      <c r="A78" s="48" t="s">
        <v>18</v>
      </c>
      <c r="B78" s="50" t="s">
        <v>20</v>
      </c>
      <c r="C78" s="54" t="s">
        <v>21</v>
      </c>
      <c r="D78" s="85" t="s">
        <v>45</v>
      </c>
      <c r="E78" s="25" t="s">
        <v>5</v>
      </c>
      <c r="F78" s="9">
        <f t="shared" ref="F78:F81" si="64">F79*$J$6</f>
        <v>32.475457130689577</v>
      </c>
      <c r="G78" s="9">
        <f t="shared" ref="G78:G82" si="65">G79*$J$6</f>
        <v>33.449720844610269</v>
      </c>
      <c r="H78" s="9">
        <f t="shared" ref="H78:H82" si="66">H79*$J$6</f>
        <v>34.453212469948575</v>
      </c>
      <c r="I78" s="9">
        <f t="shared" ref="I78:I82" si="67">I79*$J$6</f>
        <v>35.486808844047033</v>
      </c>
      <c r="J78" s="9">
        <f t="shared" ref="J78:J82" si="68">J79*$J$6</f>
        <v>36.551413109368447</v>
      </c>
      <c r="K78" s="9">
        <f t="shared" ref="K78:K82" si="69">K79*$J$6</f>
        <v>37.647955502649502</v>
      </c>
      <c r="L78" s="9">
        <f t="shared" ref="L78:L82" si="70">L79*$J$6</f>
        <v>38.777394167728986</v>
      </c>
      <c r="M78" s="101">
        <v>28.15</v>
      </c>
      <c r="P78" s="15"/>
      <c r="Q78" s="5"/>
    </row>
    <row r="79" spans="1:17" x14ac:dyDescent="0.25">
      <c r="A79" s="48"/>
      <c r="B79" s="50"/>
      <c r="C79" s="54"/>
      <c r="D79" s="85"/>
      <c r="E79" s="26" t="s">
        <v>6</v>
      </c>
      <c r="F79" s="9">
        <f t="shared" si="64"/>
        <v>31.560211011360135</v>
      </c>
      <c r="G79" s="9">
        <f t="shared" si="65"/>
        <v>32.507017341700944</v>
      </c>
      <c r="H79" s="9">
        <f t="shared" si="66"/>
        <v>33.482227861951969</v>
      </c>
      <c r="I79" s="9">
        <f t="shared" si="67"/>
        <v>34.486694697810528</v>
      </c>
      <c r="J79" s="9">
        <f t="shared" si="68"/>
        <v>35.521295538744852</v>
      </c>
      <c r="K79" s="9">
        <f t="shared" si="69"/>
        <v>36.586934404907197</v>
      </c>
      <c r="L79" s="9">
        <f t="shared" si="70"/>
        <v>37.684542437054411</v>
      </c>
      <c r="M79" s="81"/>
      <c r="P79" s="15"/>
      <c r="Q79" s="5"/>
    </row>
    <row r="80" spans="1:17" x14ac:dyDescent="0.25">
      <c r="A80" s="48"/>
      <c r="B80" s="50"/>
      <c r="C80" s="54"/>
      <c r="D80" s="85"/>
      <c r="E80" s="26" t="s">
        <v>7</v>
      </c>
      <c r="F80" s="9">
        <f t="shared" si="64"/>
        <v>30.670759000349989</v>
      </c>
      <c r="G80" s="9">
        <f t="shared" si="65"/>
        <v>31.590881770360493</v>
      </c>
      <c r="H80" s="9">
        <f t="shared" si="66"/>
        <v>32.538608223471307</v>
      </c>
      <c r="I80" s="9">
        <f t="shared" si="67"/>
        <v>33.514766470175445</v>
      </c>
      <c r="J80" s="9">
        <f t="shared" si="68"/>
        <v>34.520209464280711</v>
      </c>
      <c r="K80" s="9">
        <f t="shared" si="69"/>
        <v>35.555815748209135</v>
      </c>
      <c r="L80" s="9">
        <f t="shared" si="70"/>
        <v>36.622490220655408</v>
      </c>
      <c r="M80" s="81"/>
      <c r="P80" s="15"/>
      <c r="Q80" s="5"/>
    </row>
    <row r="81" spans="1:17" x14ac:dyDescent="0.25">
      <c r="A81" s="48"/>
      <c r="B81" s="50"/>
      <c r="C81" s="54"/>
      <c r="D81" s="85"/>
      <c r="E81" s="26" t="s">
        <v>8</v>
      </c>
      <c r="F81" s="9">
        <f t="shared" si="64"/>
        <v>29.806374149999993</v>
      </c>
      <c r="G81" s="9">
        <f t="shared" si="65"/>
        <v>30.700565374499995</v>
      </c>
      <c r="H81" s="9">
        <f t="shared" si="66"/>
        <v>31.621582335734995</v>
      </c>
      <c r="I81" s="9">
        <f t="shared" si="67"/>
        <v>32.570229805807045</v>
      </c>
      <c r="J81" s="9">
        <f t="shared" si="68"/>
        <v>33.547336699981258</v>
      </c>
      <c r="K81" s="9">
        <f t="shared" si="69"/>
        <v>34.5537568009807</v>
      </c>
      <c r="L81" s="9">
        <f t="shared" si="70"/>
        <v>35.590369505010116</v>
      </c>
      <c r="M81" s="81"/>
      <c r="P81" s="15"/>
      <c r="Q81" s="5"/>
    </row>
    <row r="82" spans="1:17" x14ac:dyDescent="0.25">
      <c r="A82" s="48"/>
      <c r="B82" s="50"/>
      <c r="C82" s="54"/>
      <c r="D82" s="85"/>
      <c r="E82" s="26" t="s">
        <v>9</v>
      </c>
      <c r="F82" s="9">
        <f>F83*$J$6</f>
        <v>28.966349999999995</v>
      </c>
      <c r="G82" s="9">
        <f t="shared" si="65"/>
        <v>29.835340499999997</v>
      </c>
      <c r="H82" s="9">
        <f t="shared" si="66"/>
        <v>30.730400714999998</v>
      </c>
      <c r="I82" s="9">
        <f t="shared" si="67"/>
        <v>31.65231273645</v>
      </c>
      <c r="J82" s="9">
        <f t="shared" si="68"/>
        <v>32.6018821185435</v>
      </c>
      <c r="K82" s="9">
        <f t="shared" si="69"/>
        <v>33.579938582099807</v>
      </c>
      <c r="L82" s="9">
        <f t="shared" si="70"/>
        <v>34.587336739562801</v>
      </c>
      <c r="M82" s="81"/>
      <c r="P82" s="15"/>
      <c r="Q82" s="5"/>
    </row>
    <row r="83" spans="1:17" x14ac:dyDescent="0.25">
      <c r="A83" s="48"/>
      <c r="B83" s="50"/>
      <c r="C83" s="54"/>
      <c r="D83" s="85"/>
      <c r="E83" s="26" t="s">
        <v>10</v>
      </c>
      <c r="F83" s="9">
        <f>M78</f>
        <v>28.15</v>
      </c>
      <c r="G83" s="9">
        <f>F83*$J$5</f>
        <v>28.994499999999999</v>
      </c>
      <c r="H83" s="9">
        <f t="shared" ref="H83:L83" si="71">G83*$J$5</f>
        <v>29.864335000000001</v>
      </c>
      <c r="I83" s="9">
        <f t="shared" si="71"/>
        <v>30.760265050000001</v>
      </c>
      <c r="J83" s="9">
        <f t="shared" si="71"/>
        <v>31.683073001500002</v>
      </c>
      <c r="K83" s="9">
        <f t="shared" si="71"/>
        <v>32.633565191545003</v>
      </c>
      <c r="L83" s="9">
        <f t="shared" si="71"/>
        <v>33.612572147291353</v>
      </c>
      <c r="M83" s="81"/>
      <c r="P83" s="15"/>
      <c r="Q83" s="5"/>
    </row>
    <row r="84" spans="1:17" x14ac:dyDescent="0.25">
      <c r="A84" s="64" t="s">
        <v>19</v>
      </c>
      <c r="B84" s="62" t="s">
        <v>91</v>
      </c>
      <c r="C84" s="63" t="s">
        <v>24</v>
      </c>
      <c r="D84" s="86" t="s">
        <v>45</v>
      </c>
      <c r="E84" s="27" t="s">
        <v>5</v>
      </c>
      <c r="F84" s="2">
        <f t="shared" ref="F84:F87" si="72">F85*$J$6</f>
        <v>38.486012429122717</v>
      </c>
      <c r="G84" s="2">
        <f t="shared" ref="G84:G88" si="73">G85*$J$6</f>
        <v>39.640592801996391</v>
      </c>
      <c r="H84" s="2">
        <f t="shared" ref="H84:H88" si="74">H85*$J$6</f>
        <v>40.82981058605629</v>
      </c>
      <c r="I84" s="2">
        <f t="shared" ref="I84:I88" si="75">I85*$J$6</f>
        <v>42.054704903637976</v>
      </c>
      <c r="J84" s="2">
        <f t="shared" ref="J84:J88" si="76">J85*$J$6</f>
        <v>43.316346050747114</v>
      </c>
      <c r="K84" s="2">
        <f t="shared" ref="K84:K88" si="77">K85*$J$6</f>
        <v>44.615836432269532</v>
      </c>
      <c r="L84" s="2">
        <f t="shared" ref="L84:L88" si="78">L85*$J$6</f>
        <v>45.954311525237628</v>
      </c>
      <c r="M84" s="81">
        <v>33.36</v>
      </c>
      <c r="P84" s="15"/>
      <c r="Q84" s="5"/>
    </row>
    <row r="85" spans="1:17" x14ac:dyDescent="0.25">
      <c r="A85" s="64"/>
      <c r="B85" s="62"/>
      <c r="C85" s="63"/>
      <c r="D85" s="86"/>
      <c r="E85" s="27" t="s">
        <v>6</v>
      </c>
      <c r="F85" s="2">
        <f t="shared" si="72"/>
        <v>37.401372623054151</v>
      </c>
      <c r="G85" s="2">
        <f t="shared" si="73"/>
        <v>38.523413801745768</v>
      </c>
      <c r="H85" s="2">
        <f t="shared" si="74"/>
        <v>39.679116215798146</v>
      </c>
      <c r="I85" s="2">
        <f t="shared" si="75"/>
        <v>40.869489702272091</v>
      </c>
      <c r="J85" s="2">
        <f t="shared" si="76"/>
        <v>42.09557439334025</v>
      </c>
      <c r="K85" s="2">
        <f t="shared" si="77"/>
        <v>43.358441625140465</v>
      </c>
      <c r="L85" s="2">
        <f t="shared" si="78"/>
        <v>44.659194873894684</v>
      </c>
      <c r="M85" s="81"/>
      <c r="P85" s="15"/>
      <c r="Q85" s="5"/>
    </row>
    <row r="86" spans="1:17" x14ac:dyDescent="0.25">
      <c r="A86" s="64"/>
      <c r="B86" s="62"/>
      <c r="C86" s="63"/>
      <c r="D86" s="86"/>
      <c r="E86" s="27" t="s">
        <v>7</v>
      </c>
      <c r="F86" s="2">
        <f t="shared" si="72"/>
        <v>36.347300897039993</v>
      </c>
      <c r="G86" s="2">
        <f t="shared" si="73"/>
        <v>37.437719923951185</v>
      </c>
      <c r="H86" s="2">
        <f t="shared" si="74"/>
        <v>38.560851521669726</v>
      </c>
      <c r="I86" s="2">
        <f t="shared" si="75"/>
        <v>39.717677067319819</v>
      </c>
      <c r="J86" s="2">
        <f t="shared" si="76"/>
        <v>40.909207379339414</v>
      </c>
      <c r="K86" s="2">
        <f t="shared" si="77"/>
        <v>42.1364836007196</v>
      </c>
      <c r="L86" s="2">
        <f t="shared" si="78"/>
        <v>43.400578108741193</v>
      </c>
      <c r="M86" s="81"/>
      <c r="P86" s="15"/>
      <c r="Q86" s="5"/>
    </row>
    <row r="87" spans="1:17" x14ac:dyDescent="0.25">
      <c r="A87" s="64"/>
      <c r="B87" s="62"/>
      <c r="C87" s="63"/>
      <c r="D87" s="86"/>
      <c r="E87" s="27" t="s">
        <v>8</v>
      </c>
      <c r="F87" s="2">
        <f t="shared" si="72"/>
        <v>35.322935759999993</v>
      </c>
      <c r="G87" s="2">
        <f t="shared" si="73"/>
        <v>36.382623832799986</v>
      </c>
      <c r="H87" s="2">
        <f t="shared" si="74"/>
        <v>37.474102547783993</v>
      </c>
      <c r="I87" s="2">
        <f t="shared" si="75"/>
        <v>38.598325624217516</v>
      </c>
      <c r="J87" s="2">
        <f t="shared" si="76"/>
        <v>39.75627539294404</v>
      </c>
      <c r="K87" s="2">
        <f t="shared" si="77"/>
        <v>40.948963654732367</v>
      </c>
      <c r="L87" s="2">
        <f t="shared" si="78"/>
        <v>42.177432564374342</v>
      </c>
      <c r="M87" s="81"/>
      <c r="P87" s="15"/>
      <c r="Q87" s="5"/>
    </row>
    <row r="88" spans="1:17" x14ac:dyDescent="0.25">
      <c r="A88" s="64"/>
      <c r="B88" s="62"/>
      <c r="C88" s="63"/>
      <c r="D88" s="86"/>
      <c r="E88" s="27" t="s">
        <v>9</v>
      </c>
      <c r="F88" s="2">
        <f>F89*$J$6</f>
        <v>34.327439999999996</v>
      </c>
      <c r="G88" s="2">
        <f t="shared" si="73"/>
        <v>35.357263199999991</v>
      </c>
      <c r="H88" s="2">
        <f t="shared" si="74"/>
        <v>36.417981095999998</v>
      </c>
      <c r="I88" s="2">
        <f t="shared" si="75"/>
        <v>37.510520528880001</v>
      </c>
      <c r="J88" s="2">
        <f t="shared" si="76"/>
        <v>38.635836144746399</v>
      </c>
      <c r="K88" s="2">
        <f t="shared" si="77"/>
        <v>39.794911229088797</v>
      </c>
      <c r="L88" s="2">
        <f t="shared" si="78"/>
        <v>40.988758565961461</v>
      </c>
      <c r="M88" s="81"/>
      <c r="P88" s="15"/>
      <c r="Q88" s="5"/>
    </row>
    <row r="89" spans="1:17" x14ac:dyDescent="0.25">
      <c r="A89" s="64"/>
      <c r="B89" s="62"/>
      <c r="C89" s="63"/>
      <c r="D89" s="86"/>
      <c r="E89" s="27" t="s">
        <v>10</v>
      </c>
      <c r="F89" s="2">
        <f>M84</f>
        <v>33.36</v>
      </c>
      <c r="G89" s="2">
        <f>F89*$J$5</f>
        <v>34.360799999999998</v>
      </c>
      <c r="H89" s="2">
        <f t="shared" ref="H89:L89" si="79">G89*$J$5</f>
        <v>35.391624</v>
      </c>
      <c r="I89" s="2">
        <f t="shared" si="79"/>
        <v>36.453372720000004</v>
      </c>
      <c r="J89" s="2">
        <f t="shared" si="79"/>
        <v>37.546973901600005</v>
      </c>
      <c r="K89" s="2">
        <f t="shared" si="79"/>
        <v>38.673383118648005</v>
      </c>
      <c r="L89" s="2">
        <f t="shared" si="79"/>
        <v>39.833584612207446</v>
      </c>
      <c r="M89" s="81"/>
      <c r="P89" s="15"/>
      <c r="Q89" s="5"/>
    </row>
    <row r="90" spans="1:17" x14ac:dyDescent="0.25">
      <c r="A90" s="48" t="s">
        <v>22</v>
      </c>
      <c r="B90" s="50" t="s">
        <v>25</v>
      </c>
      <c r="C90" s="54" t="s">
        <v>26</v>
      </c>
      <c r="D90" s="85" t="s">
        <v>45</v>
      </c>
      <c r="E90" s="26" t="s">
        <v>5</v>
      </c>
      <c r="F90" s="9">
        <f t="shared" ref="F90:F93" si="80">F91*$J$6</f>
        <v>23.696123959657687</v>
      </c>
      <c r="G90" s="9">
        <f t="shared" ref="G90:G94" si="81">G91*$J$6</f>
        <v>24.407007678447417</v>
      </c>
      <c r="H90" s="9">
        <f t="shared" ref="H90:H94" si="82">H91*$J$6</f>
        <v>25.139217908800848</v>
      </c>
      <c r="I90" s="9">
        <f t="shared" ref="I90:I94" si="83">I91*$J$6</f>
        <v>25.893394446064871</v>
      </c>
      <c r="J90" s="9">
        <f t="shared" ref="J90:J94" si="84">J91*$J$6</f>
        <v>26.670196279446817</v>
      </c>
      <c r="K90" s="9">
        <f t="shared" ref="K90:K94" si="85">K91*$J$6</f>
        <v>27.470302167830219</v>
      </c>
      <c r="L90" s="9">
        <f t="shared" ref="L90:L94" si="86">L91*$J$6</f>
        <v>28.29441123286513</v>
      </c>
      <c r="M90" s="81">
        <v>20.54</v>
      </c>
      <c r="P90" s="15"/>
      <c r="Q90" s="5"/>
    </row>
    <row r="91" spans="1:17" x14ac:dyDescent="0.25">
      <c r="A91" s="48"/>
      <c r="B91" s="50"/>
      <c r="C91" s="54"/>
      <c r="D91" s="85"/>
      <c r="E91" s="26" t="s">
        <v>6</v>
      </c>
      <c r="F91" s="9">
        <f t="shared" si="80"/>
        <v>23.02830316779173</v>
      </c>
      <c r="G91" s="9">
        <f t="shared" si="81"/>
        <v>23.719152262825482</v>
      </c>
      <c r="H91" s="9">
        <f t="shared" si="82"/>
        <v>24.430726830710253</v>
      </c>
      <c r="I91" s="9">
        <f t="shared" si="83"/>
        <v>25.163648635631557</v>
      </c>
      <c r="J91" s="9">
        <f t="shared" si="84"/>
        <v>25.918558094700504</v>
      </c>
      <c r="K91" s="9">
        <f t="shared" si="85"/>
        <v>26.696114837541518</v>
      </c>
      <c r="L91" s="9">
        <f t="shared" si="86"/>
        <v>27.496998282667768</v>
      </c>
      <c r="M91" s="81"/>
      <c r="P91" s="15"/>
      <c r="Q91" s="5"/>
    </row>
    <row r="92" spans="1:17" x14ac:dyDescent="0.25">
      <c r="A92" s="48"/>
      <c r="B92" s="50"/>
      <c r="C92" s="54"/>
      <c r="D92" s="85"/>
      <c r="E92" s="26" t="s">
        <v>7</v>
      </c>
      <c r="F92" s="9">
        <f t="shared" si="80"/>
        <v>22.379303370059993</v>
      </c>
      <c r="G92" s="9">
        <f t="shared" si="81"/>
        <v>23.050682471161792</v>
      </c>
      <c r="H92" s="9">
        <f t="shared" si="82"/>
        <v>23.742202945296651</v>
      </c>
      <c r="I92" s="9">
        <f t="shared" si="83"/>
        <v>24.454469033655549</v>
      </c>
      <c r="J92" s="9">
        <f t="shared" si="84"/>
        <v>25.188103104665217</v>
      </c>
      <c r="K92" s="9">
        <f t="shared" si="85"/>
        <v>25.943746197805172</v>
      </c>
      <c r="L92" s="9">
        <f t="shared" si="86"/>
        <v>26.722058583739329</v>
      </c>
      <c r="M92" s="81"/>
      <c r="P92" s="15"/>
      <c r="Q92" s="5"/>
    </row>
    <row r="93" spans="1:17" x14ac:dyDescent="0.25">
      <c r="A93" s="48"/>
      <c r="B93" s="50"/>
      <c r="C93" s="54"/>
      <c r="D93" s="85"/>
      <c r="E93" s="26" t="s">
        <v>8</v>
      </c>
      <c r="F93" s="9">
        <f t="shared" si="80"/>
        <v>21.748594139999994</v>
      </c>
      <c r="G93" s="9">
        <f t="shared" si="81"/>
        <v>22.401051964199993</v>
      </c>
      <c r="H93" s="9">
        <f t="shared" si="82"/>
        <v>23.073083523125998</v>
      </c>
      <c r="I93" s="9">
        <f t="shared" si="83"/>
        <v>23.765276028819777</v>
      </c>
      <c r="J93" s="9">
        <f t="shared" si="84"/>
        <v>24.478234309684371</v>
      </c>
      <c r="K93" s="9">
        <f t="shared" si="85"/>
        <v>25.212581338974903</v>
      </c>
      <c r="L93" s="9">
        <f t="shared" si="86"/>
        <v>25.968958779144153</v>
      </c>
      <c r="M93" s="81"/>
      <c r="P93" s="15"/>
      <c r="Q93" s="5"/>
    </row>
    <row r="94" spans="1:17" x14ac:dyDescent="0.25">
      <c r="A94" s="48"/>
      <c r="B94" s="50"/>
      <c r="C94" s="54"/>
      <c r="D94" s="85"/>
      <c r="E94" s="26" t="s">
        <v>9</v>
      </c>
      <c r="F94" s="9">
        <f>F95*$J$6</f>
        <v>21.135659999999998</v>
      </c>
      <c r="G94" s="9">
        <f t="shared" si="81"/>
        <v>21.769729799999997</v>
      </c>
      <c r="H94" s="9">
        <f t="shared" si="82"/>
        <v>22.422821694</v>
      </c>
      <c r="I94" s="9">
        <f t="shared" si="83"/>
        <v>23.095506344819999</v>
      </c>
      <c r="J94" s="9">
        <f t="shared" si="84"/>
        <v>23.7883715351646</v>
      </c>
      <c r="K94" s="9">
        <f t="shared" si="85"/>
        <v>24.50202268121954</v>
      </c>
      <c r="L94" s="9">
        <f t="shared" si="86"/>
        <v>25.237083361656126</v>
      </c>
      <c r="M94" s="81"/>
      <c r="P94" s="15"/>
      <c r="Q94" s="5"/>
    </row>
    <row r="95" spans="1:17" x14ac:dyDescent="0.25">
      <c r="A95" s="48"/>
      <c r="B95" s="50"/>
      <c r="C95" s="54"/>
      <c r="D95" s="85"/>
      <c r="E95" s="26" t="s">
        <v>10</v>
      </c>
      <c r="F95" s="9">
        <f>M90</f>
        <v>20.54</v>
      </c>
      <c r="G95" s="9">
        <f>F95*$J$5</f>
        <v>21.156199999999998</v>
      </c>
      <c r="H95" s="9">
        <f t="shared" ref="H95:L95" si="87">G95*$J$5</f>
        <v>21.790886</v>
      </c>
      <c r="I95" s="9">
        <f t="shared" si="87"/>
        <v>22.444612580000001</v>
      </c>
      <c r="J95" s="9">
        <f t="shared" si="87"/>
        <v>23.117950957400001</v>
      </c>
      <c r="K95" s="9">
        <f t="shared" si="87"/>
        <v>23.811489486122003</v>
      </c>
      <c r="L95" s="9">
        <f t="shared" si="87"/>
        <v>24.525834170705664</v>
      </c>
      <c r="M95" s="81"/>
      <c r="P95" s="15"/>
      <c r="Q95" s="5"/>
    </row>
    <row r="96" spans="1:17" ht="15" customHeight="1" x14ac:dyDescent="0.25">
      <c r="A96" s="64" t="s">
        <v>23</v>
      </c>
      <c r="B96" s="62" t="s">
        <v>92</v>
      </c>
      <c r="C96" s="63" t="s">
        <v>89</v>
      </c>
      <c r="D96" s="86" t="s">
        <v>45</v>
      </c>
      <c r="E96" s="27" t="s">
        <v>5</v>
      </c>
      <c r="F96" s="2">
        <v>0</v>
      </c>
      <c r="G96" s="2">
        <v>0</v>
      </c>
      <c r="H96" s="2">
        <v>0</v>
      </c>
      <c r="I96" s="2">
        <v>0</v>
      </c>
      <c r="J96" s="2">
        <v>0</v>
      </c>
      <c r="K96" s="2">
        <v>0</v>
      </c>
      <c r="L96" s="2">
        <v>0</v>
      </c>
      <c r="M96" s="81">
        <v>19.46</v>
      </c>
      <c r="P96" s="15"/>
      <c r="Q96" s="5"/>
    </row>
    <row r="97" spans="1:17" x14ac:dyDescent="0.25">
      <c r="A97" s="64"/>
      <c r="B97" s="62"/>
      <c r="C97" s="63"/>
      <c r="D97" s="86"/>
      <c r="E97" s="27" t="s">
        <v>6</v>
      </c>
      <c r="F97" s="2">
        <v>0</v>
      </c>
      <c r="G97" s="2">
        <v>0</v>
      </c>
      <c r="H97" s="2">
        <v>0</v>
      </c>
      <c r="I97" s="2">
        <v>0</v>
      </c>
      <c r="J97" s="2">
        <v>0</v>
      </c>
      <c r="K97" s="2">
        <v>0</v>
      </c>
      <c r="L97" s="2">
        <v>0</v>
      </c>
      <c r="M97" s="81"/>
      <c r="P97" s="15"/>
      <c r="Q97" s="5"/>
    </row>
    <row r="98" spans="1:17" x14ac:dyDescent="0.25">
      <c r="A98" s="64"/>
      <c r="B98" s="62"/>
      <c r="C98" s="63"/>
      <c r="D98" s="86"/>
      <c r="E98" s="27" t="s">
        <v>7</v>
      </c>
      <c r="F98" s="2">
        <v>0</v>
      </c>
      <c r="G98" s="2">
        <v>0</v>
      </c>
      <c r="H98" s="2">
        <v>0</v>
      </c>
      <c r="I98" s="2">
        <v>0</v>
      </c>
      <c r="J98" s="2">
        <v>0</v>
      </c>
      <c r="K98" s="2">
        <v>0</v>
      </c>
      <c r="L98" s="2">
        <v>0</v>
      </c>
      <c r="M98" s="81"/>
      <c r="P98" s="15"/>
      <c r="Q98" s="5"/>
    </row>
    <row r="99" spans="1:17" x14ac:dyDescent="0.25">
      <c r="A99" s="64"/>
      <c r="B99" s="62" t="s">
        <v>94</v>
      </c>
      <c r="C99" s="63" t="s">
        <v>90</v>
      </c>
      <c r="D99" s="86"/>
      <c r="E99" s="27" t="s">
        <v>8</v>
      </c>
      <c r="F99" s="2">
        <v>0</v>
      </c>
      <c r="G99" s="2">
        <v>0</v>
      </c>
      <c r="H99" s="2">
        <v>0</v>
      </c>
      <c r="I99" s="2">
        <v>0</v>
      </c>
      <c r="J99" s="2">
        <v>0</v>
      </c>
      <c r="K99" s="2">
        <v>0</v>
      </c>
      <c r="L99" s="2">
        <v>0</v>
      </c>
      <c r="M99" s="81">
        <v>18.57</v>
      </c>
      <c r="P99" s="15"/>
      <c r="Q99" s="5"/>
    </row>
    <row r="100" spans="1:17" x14ac:dyDescent="0.25">
      <c r="A100" s="64"/>
      <c r="B100" s="62"/>
      <c r="C100" s="63"/>
      <c r="D100" s="86"/>
      <c r="E100" s="27" t="s">
        <v>9</v>
      </c>
      <c r="F100" s="2">
        <v>0</v>
      </c>
      <c r="G100" s="2">
        <v>0</v>
      </c>
      <c r="H100" s="2">
        <v>0</v>
      </c>
      <c r="I100" s="2">
        <v>0</v>
      </c>
      <c r="J100" s="2">
        <v>0</v>
      </c>
      <c r="K100" s="2">
        <v>0</v>
      </c>
      <c r="L100" s="2">
        <v>0</v>
      </c>
      <c r="M100" s="81"/>
      <c r="P100" s="15"/>
      <c r="Q100" s="5"/>
    </row>
    <row r="101" spans="1:17" x14ac:dyDescent="0.25">
      <c r="A101" s="64"/>
      <c r="B101" s="62"/>
      <c r="C101" s="63"/>
      <c r="D101" s="86"/>
      <c r="E101" s="27" t="s">
        <v>10</v>
      </c>
      <c r="F101" s="2">
        <v>0</v>
      </c>
      <c r="G101" s="2">
        <v>0</v>
      </c>
      <c r="H101" s="2">
        <v>0</v>
      </c>
      <c r="I101" s="2">
        <v>0</v>
      </c>
      <c r="J101" s="2">
        <v>0</v>
      </c>
      <c r="K101" s="2">
        <v>0</v>
      </c>
      <c r="L101" s="2">
        <v>0</v>
      </c>
      <c r="M101" s="81"/>
      <c r="P101" s="15"/>
      <c r="Q101" s="5"/>
    </row>
    <row r="102" spans="1:17" x14ac:dyDescent="0.25">
      <c r="A102" s="48" t="s">
        <v>2</v>
      </c>
      <c r="B102" s="50" t="s">
        <v>40</v>
      </c>
      <c r="C102" s="54" t="s">
        <v>86</v>
      </c>
      <c r="D102" s="85" t="s">
        <v>45</v>
      </c>
      <c r="E102" s="26" t="s">
        <v>5</v>
      </c>
      <c r="F102" s="9">
        <f t="shared" ref="F102:F105" si="88">F103*$J$6</f>
        <v>35.567259088424862</v>
      </c>
      <c r="G102" s="9">
        <f t="shared" ref="G102:G106" si="89">G103*$J$6</f>
        <v>36.634276861077602</v>
      </c>
      <c r="H102" s="9">
        <f t="shared" ref="H102:H106" si="90">H103*$J$6</f>
        <v>37.733305166909936</v>
      </c>
      <c r="I102" s="9">
        <f t="shared" ref="I102:I106" si="91">I103*$J$6</f>
        <v>38.865304321917229</v>
      </c>
      <c r="J102" s="9">
        <f t="shared" ref="J102:J106" si="92">J103*$J$6</f>
        <v>40.031263451574745</v>
      </c>
      <c r="K102" s="9">
        <f t="shared" ref="K102:K106" si="93">K103*$J$6</f>
        <v>41.232201355121994</v>
      </c>
      <c r="L102" s="9">
        <f t="shared" ref="L102:L106" si="94">L103*$J$6</f>
        <v>42.469167395775649</v>
      </c>
      <c r="M102" s="81">
        <v>30.83</v>
      </c>
      <c r="P102" s="15"/>
      <c r="Q102" s="5"/>
    </row>
    <row r="103" spans="1:17" x14ac:dyDescent="0.25">
      <c r="A103" s="48"/>
      <c r="B103" s="50"/>
      <c r="C103" s="54"/>
      <c r="D103" s="85"/>
      <c r="E103" s="26" t="s">
        <v>6</v>
      </c>
      <c r="F103" s="9">
        <f t="shared" si="88"/>
        <v>34.56487763695322</v>
      </c>
      <c r="G103" s="9">
        <f t="shared" si="89"/>
        <v>35.601823966061815</v>
      </c>
      <c r="H103" s="9">
        <f t="shared" si="90"/>
        <v>36.66987868504367</v>
      </c>
      <c r="I103" s="9">
        <f t="shared" si="91"/>
        <v>37.769975045594975</v>
      </c>
      <c r="J103" s="9">
        <f t="shared" si="92"/>
        <v>38.903074296962828</v>
      </c>
      <c r="K103" s="9">
        <f t="shared" si="93"/>
        <v>40.07016652587172</v>
      </c>
      <c r="L103" s="9">
        <f t="shared" si="94"/>
        <v>41.272271521647866</v>
      </c>
      <c r="M103" s="81"/>
      <c r="P103" s="15"/>
      <c r="Q103" s="5"/>
    </row>
    <row r="104" spans="1:17" x14ac:dyDescent="0.25">
      <c r="A104" s="48"/>
      <c r="B104" s="50"/>
      <c r="C104" s="54"/>
      <c r="D104" s="85"/>
      <c r="E104" s="26" t="s">
        <v>7</v>
      </c>
      <c r="F104" s="9">
        <f t="shared" si="88"/>
        <v>33.590746002869992</v>
      </c>
      <c r="G104" s="9">
        <f t="shared" si="89"/>
        <v>34.598468382956092</v>
      </c>
      <c r="H104" s="9">
        <f t="shared" si="90"/>
        <v>35.636422434444775</v>
      </c>
      <c r="I104" s="9">
        <f t="shared" si="91"/>
        <v>36.705515107478114</v>
      </c>
      <c r="J104" s="9">
        <f t="shared" si="92"/>
        <v>37.806680560702461</v>
      </c>
      <c r="K104" s="9">
        <f t="shared" si="93"/>
        <v>38.940880977523541</v>
      </c>
      <c r="L104" s="9">
        <f t="shared" si="94"/>
        <v>40.10910740684924</v>
      </c>
      <c r="M104" s="81"/>
      <c r="P104" s="15"/>
      <c r="Q104" s="5"/>
    </row>
    <row r="105" spans="1:17" x14ac:dyDescent="0.25">
      <c r="A105" s="48"/>
      <c r="B105" s="50"/>
      <c r="C105" s="54"/>
      <c r="D105" s="85"/>
      <c r="E105" s="26" t="s">
        <v>8</v>
      </c>
      <c r="F105" s="9">
        <f t="shared" si="88"/>
        <v>32.644068029999993</v>
      </c>
      <c r="G105" s="9">
        <f t="shared" si="89"/>
        <v>33.623390070899994</v>
      </c>
      <c r="H105" s="9">
        <f t="shared" si="90"/>
        <v>34.632091773026993</v>
      </c>
      <c r="I105" s="9">
        <f t="shared" si="91"/>
        <v>35.671054526217802</v>
      </c>
      <c r="J105" s="9">
        <f t="shared" si="92"/>
        <v>36.74118616200434</v>
      </c>
      <c r="K105" s="9">
        <f t="shared" si="93"/>
        <v>37.843421746864472</v>
      </c>
      <c r="L105" s="9">
        <f t="shared" si="94"/>
        <v>38.978724399270405</v>
      </c>
      <c r="M105" s="81"/>
      <c r="P105" s="15"/>
      <c r="Q105" s="5"/>
    </row>
    <row r="106" spans="1:17" x14ac:dyDescent="0.25">
      <c r="A106" s="48"/>
      <c r="B106" s="50"/>
      <c r="C106" s="54"/>
      <c r="D106" s="85"/>
      <c r="E106" s="26" t="s">
        <v>9</v>
      </c>
      <c r="F106" s="9">
        <f>F107*$J$6</f>
        <v>31.724069999999994</v>
      </c>
      <c r="G106" s="9">
        <f t="shared" si="89"/>
        <v>32.675792099999995</v>
      </c>
      <c r="H106" s="9">
        <f t="shared" si="90"/>
        <v>33.656065862999995</v>
      </c>
      <c r="I106" s="9">
        <f t="shared" si="91"/>
        <v>34.665747838889992</v>
      </c>
      <c r="J106" s="9">
        <f t="shared" si="92"/>
        <v>35.705720274056695</v>
      </c>
      <c r="K106" s="9">
        <f t="shared" si="93"/>
        <v>36.776891882278399</v>
      </c>
      <c r="L106" s="9">
        <f t="shared" si="94"/>
        <v>37.880198638746755</v>
      </c>
      <c r="M106" s="81"/>
      <c r="P106" s="15"/>
      <c r="Q106" s="5"/>
    </row>
    <row r="107" spans="1:17" x14ac:dyDescent="0.25">
      <c r="A107" s="48"/>
      <c r="B107" s="50"/>
      <c r="C107" s="54"/>
      <c r="D107" s="85"/>
      <c r="E107" s="26" t="s">
        <v>10</v>
      </c>
      <c r="F107" s="9">
        <f>M102</f>
        <v>30.83</v>
      </c>
      <c r="G107" s="9">
        <f>F107*$J$5</f>
        <v>31.754899999999999</v>
      </c>
      <c r="H107" s="9">
        <f t="shared" ref="H107:L107" si="95">G107*$J$5</f>
        <v>32.707546999999998</v>
      </c>
      <c r="I107" s="9">
        <f t="shared" si="95"/>
        <v>33.688773409999996</v>
      </c>
      <c r="J107" s="9">
        <f t="shared" si="95"/>
        <v>34.699436612299998</v>
      </c>
      <c r="K107" s="9">
        <f t="shared" si="95"/>
        <v>35.740419710669002</v>
      </c>
      <c r="L107" s="9">
        <f t="shared" si="95"/>
        <v>36.812632301989076</v>
      </c>
      <c r="M107" s="81"/>
      <c r="P107" s="15"/>
      <c r="Q107" s="5"/>
    </row>
    <row r="108" spans="1:17" x14ac:dyDescent="0.25">
      <c r="A108" s="64" t="s">
        <v>3</v>
      </c>
      <c r="B108" s="62" t="s">
        <v>27</v>
      </c>
      <c r="C108" s="63" t="s">
        <v>28</v>
      </c>
      <c r="D108" s="86" t="s">
        <v>45</v>
      </c>
      <c r="E108" s="27" t="s">
        <v>5</v>
      </c>
      <c r="F108" s="2">
        <f t="shared" ref="F108:F111" si="96">F109*$J$6</f>
        <v>19.381445108191297</v>
      </c>
      <c r="G108" s="2">
        <f t="shared" ref="G108:G112" si="97">G109*$J$6</f>
        <v>19.962888461437036</v>
      </c>
      <c r="H108" s="2">
        <f t="shared" ref="H108:H112" si="98">H109*$J$6</f>
        <v>20.561775115280145</v>
      </c>
      <c r="I108" s="2">
        <f t="shared" ref="I108:I112" si="99">I109*$J$6</f>
        <v>21.178628368738551</v>
      </c>
      <c r="J108" s="2">
        <f t="shared" ref="J108:J112" si="100">J109*$J$6</f>
        <v>21.813987219800712</v>
      </c>
      <c r="K108" s="2">
        <f t="shared" ref="K108:K112" si="101">K109*$J$6</f>
        <v>22.468406836394731</v>
      </c>
      <c r="L108" s="2" t="e">
        <f>K108*$H$5</f>
        <v>#VALUE!</v>
      </c>
      <c r="M108" s="81">
        <v>16.8</v>
      </c>
      <c r="P108" s="15"/>
      <c r="Q108" s="5"/>
    </row>
    <row r="109" spans="1:17" x14ac:dyDescent="0.25">
      <c r="A109" s="64"/>
      <c r="B109" s="62"/>
      <c r="C109" s="63"/>
      <c r="D109" s="86"/>
      <c r="E109" s="27" t="s">
        <v>6</v>
      </c>
      <c r="F109" s="2">
        <f t="shared" si="96"/>
        <v>18.835223623120797</v>
      </c>
      <c r="G109" s="2">
        <f t="shared" si="97"/>
        <v>19.400280331814418</v>
      </c>
      <c r="H109" s="2">
        <f t="shared" si="98"/>
        <v>19.982288741768851</v>
      </c>
      <c r="I109" s="2">
        <f t="shared" si="99"/>
        <v>20.581757404021918</v>
      </c>
      <c r="J109" s="2">
        <f t="shared" si="100"/>
        <v>21.199210126142578</v>
      </c>
      <c r="K109" s="2">
        <f t="shared" si="101"/>
        <v>21.835186429926853</v>
      </c>
      <c r="L109" s="2" t="e">
        <f>K109*$H$5</f>
        <v>#VALUE!</v>
      </c>
      <c r="M109" s="81"/>
      <c r="P109" s="15"/>
      <c r="Q109" s="5"/>
    </row>
    <row r="110" spans="1:17" x14ac:dyDescent="0.25">
      <c r="A110" s="64"/>
      <c r="B110" s="62"/>
      <c r="C110" s="63"/>
      <c r="D110" s="86"/>
      <c r="E110" s="27" t="s">
        <v>7</v>
      </c>
      <c r="F110" s="2">
        <f t="shared" si="96"/>
        <v>18.304396135199998</v>
      </c>
      <c r="G110" s="2">
        <f t="shared" si="97"/>
        <v>18.853528019255997</v>
      </c>
      <c r="H110" s="2">
        <f t="shared" si="98"/>
        <v>19.419133859833675</v>
      </c>
      <c r="I110" s="2">
        <f t="shared" si="99"/>
        <v>20.001707875628689</v>
      </c>
      <c r="J110" s="2">
        <f t="shared" si="100"/>
        <v>20.60175911189755</v>
      </c>
      <c r="K110" s="2">
        <f t="shared" si="101"/>
        <v>21.219811885254476</v>
      </c>
      <c r="L110" s="2" t="e">
        <f>K110*$H$5</f>
        <v>#VALUE!</v>
      </c>
      <c r="M110" s="81"/>
      <c r="P110" s="15"/>
      <c r="Q110" s="5"/>
    </row>
    <row r="111" spans="1:17" x14ac:dyDescent="0.25">
      <c r="A111" s="64"/>
      <c r="B111" s="62"/>
      <c r="C111" s="63"/>
      <c r="D111" s="86"/>
      <c r="E111" s="27" t="s">
        <v>8</v>
      </c>
      <c r="F111" s="2">
        <f t="shared" si="96"/>
        <v>17.788528799999998</v>
      </c>
      <c r="G111" s="2">
        <f t="shared" si="97"/>
        <v>18.322184663999998</v>
      </c>
      <c r="H111" s="2">
        <f t="shared" si="98"/>
        <v>18.871850203919998</v>
      </c>
      <c r="I111" s="2">
        <f t="shared" si="99"/>
        <v>19.438005710037601</v>
      </c>
      <c r="J111" s="2">
        <f t="shared" si="100"/>
        <v>20.021145881338729</v>
      </c>
      <c r="K111" s="2">
        <f t="shared" si="101"/>
        <v>20.621780257778891</v>
      </c>
      <c r="L111" s="2" t="e">
        <f>K111*$H$5</f>
        <v>#VALUE!</v>
      </c>
      <c r="M111" s="81"/>
      <c r="P111" s="15"/>
      <c r="Q111" s="5"/>
    </row>
    <row r="112" spans="1:17" x14ac:dyDescent="0.25">
      <c r="A112" s="64"/>
      <c r="B112" s="62"/>
      <c r="C112" s="63"/>
      <c r="D112" s="86"/>
      <c r="E112" s="27" t="s">
        <v>9</v>
      </c>
      <c r="F112" s="2">
        <f>F113*$J$6</f>
        <v>17.287199999999999</v>
      </c>
      <c r="G112" s="2">
        <f t="shared" si="97"/>
        <v>17.805816</v>
      </c>
      <c r="H112" s="2">
        <f t="shared" si="98"/>
        <v>18.339990480000001</v>
      </c>
      <c r="I112" s="2">
        <f t="shared" si="99"/>
        <v>18.890190194400002</v>
      </c>
      <c r="J112" s="2">
        <f t="shared" si="100"/>
        <v>19.456895900232002</v>
      </c>
      <c r="K112" s="2">
        <f t="shared" si="101"/>
        <v>20.040602777238963</v>
      </c>
      <c r="L112" s="2" t="e">
        <f>K112*$H$5</f>
        <v>#VALUE!</v>
      </c>
      <c r="M112" s="81"/>
      <c r="P112" s="15"/>
      <c r="Q112" s="5"/>
    </row>
    <row r="113" spans="1:17" x14ac:dyDescent="0.25">
      <c r="A113" s="64"/>
      <c r="B113" s="62"/>
      <c r="C113" s="63"/>
      <c r="D113" s="86"/>
      <c r="E113" s="27" t="s">
        <v>10</v>
      </c>
      <c r="F113" s="2">
        <f>M108</f>
        <v>16.8</v>
      </c>
      <c r="G113" s="2">
        <f>F113*$J$5</f>
        <v>17.304000000000002</v>
      </c>
      <c r="H113" s="2">
        <f t="shared" ref="H113:L113" si="102">G113*$J$5</f>
        <v>17.823120000000003</v>
      </c>
      <c r="I113" s="2">
        <f t="shared" si="102"/>
        <v>18.357813600000004</v>
      </c>
      <c r="J113" s="2">
        <f t="shared" si="102"/>
        <v>18.908548008000004</v>
      </c>
      <c r="K113" s="2">
        <f t="shared" si="102"/>
        <v>19.475804448240005</v>
      </c>
      <c r="L113" s="2">
        <f t="shared" si="102"/>
        <v>20.060078581687208</v>
      </c>
      <c r="M113" s="81"/>
      <c r="P113" s="15"/>
      <c r="Q113" s="5"/>
    </row>
    <row r="114" spans="1:17" x14ac:dyDescent="0.25">
      <c r="A114" s="48" t="s">
        <v>48</v>
      </c>
      <c r="B114" s="50" t="s">
        <v>87</v>
      </c>
      <c r="C114" s="54" t="s">
        <v>88</v>
      </c>
      <c r="D114" s="85" t="s">
        <v>45</v>
      </c>
      <c r="E114" s="26" t="s">
        <v>5</v>
      </c>
      <c r="F114" s="9">
        <f t="shared" ref="F114:F117" si="103">F115*$J$6</f>
        <v>20.246688193378407</v>
      </c>
      <c r="G114" s="9">
        <f t="shared" ref="G114:G118" si="104">G115*$J$6</f>
        <v>20.854088839179763</v>
      </c>
      <c r="H114" s="9">
        <f t="shared" ref="H114:H118" si="105">H115*$J$6</f>
        <v>21.479711504355151</v>
      </c>
      <c r="I114" s="9">
        <f t="shared" ref="I114:I118" si="106">I115*$J$6</f>
        <v>22.124102849485809</v>
      </c>
      <c r="J114" s="9">
        <f t="shared" ref="J114:J118" si="107">J115*$J$6</f>
        <v>22.787825934970382</v>
      </c>
      <c r="K114" s="9">
        <f t="shared" ref="K114:K118" si="108">K115*$J$6</f>
        <v>23.4714607130195</v>
      </c>
      <c r="L114" s="9">
        <f t="shared" ref="L114:L118" si="109">L115*$J$6</f>
        <v>24.175604534410084</v>
      </c>
      <c r="M114" s="81">
        <v>17.55</v>
      </c>
      <c r="P114" s="15"/>
      <c r="Q114" s="5"/>
    </row>
    <row r="115" spans="1:17" x14ac:dyDescent="0.25">
      <c r="A115" s="48"/>
      <c r="B115" s="50"/>
      <c r="C115" s="54"/>
      <c r="D115" s="85"/>
      <c r="E115" s="26" t="s">
        <v>6</v>
      </c>
      <c r="F115" s="9">
        <f t="shared" si="103"/>
        <v>19.676081820581544</v>
      </c>
      <c r="G115" s="9">
        <f t="shared" si="104"/>
        <v>20.266364275198995</v>
      </c>
      <c r="H115" s="9">
        <f t="shared" si="105"/>
        <v>20.874355203454961</v>
      </c>
      <c r="I115" s="9">
        <f t="shared" si="106"/>
        <v>21.500585859558612</v>
      </c>
      <c r="J115" s="9">
        <f t="shared" si="107"/>
        <v>22.145603435345368</v>
      </c>
      <c r="K115" s="9">
        <f t="shared" si="108"/>
        <v>22.809971538405737</v>
      </c>
      <c r="L115" s="9">
        <f t="shared" si="109"/>
        <v>23.494270684557907</v>
      </c>
      <c r="M115" s="81"/>
      <c r="P115" s="15"/>
      <c r="Q115" s="5"/>
    </row>
    <row r="116" spans="1:17" x14ac:dyDescent="0.25">
      <c r="A116" s="48"/>
      <c r="B116" s="50"/>
      <c r="C116" s="54"/>
      <c r="D116" s="85"/>
      <c r="E116" s="26" t="s">
        <v>7</v>
      </c>
      <c r="F116" s="9">
        <f t="shared" si="103"/>
        <v>19.121556676949997</v>
      </c>
      <c r="G116" s="9">
        <f t="shared" si="104"/>
        <v>19.695203377258501</v>
      </c>
      <c r="H116" s="9">
        <f t="shared" si="105"/>
        <v>20.286059478576252</v>
      </c>
      <c r="I116" s="9">
        <f t="shared" si="106"/>
        <v>20.89464126293354</v>
      </c>
      <c r="J116" s="9">
        <f t="shared" si="107"/>
        <v>21.521480500821546</v>
      </c>
      <c r="K116" s="9">
        <f t="shared" si="108"/>
        <v>22.167124915846198</v>
      </c>
      <c r="L116" s="9">
        <f t="shared" si="109"/>
        <v>22.832138663321583</v>
      </c>
      <c r="M116" s="81"/>
      <c r="P116" s="15"/>
      <c r="Q116" s="5"/>
    </row>
    <row r="117" spans="1:17" x14ac:dyDescent="0.25">
      <c r="A117" s="48"/>
      <c r="B117" s="50"/>
      <c r="C117" s="54"/>
      <c r="D117" s="85"/>
      <c r="E117" s="26" t="s">
        <v>8</v>
      </c>
      <c r="F117" s="9">
        <f t="shared" si="103"/>
        <v>18.582659549999999</v>
      </c>
      <c r="G117" s="9">
        <f t="shared" si="104"/>
        <v>19.140139336500003</v>
      </c>
      <c r="H117" s="9">
        <f t="shared" si="105"/>
        <v>19.714343516594997</v>
      </c>
      <c r="I117" s="9">
        <f t="shared" si="106"/>
        <v>20.305773822092849</v>
      </c>
      <c r="J117" s="9">
        <f t="shared" si="107"/>
        <v>20.914947036755635</v>
      </c>
      <c r="K117" s="9">
        <f t="shared" si="108"/>
        <v>21.542395447858308</v>
      </c>
      <c r="L117" s="9">
        <f t="shared" si="109"/>
        <v>22.188667311294058</v>
      </c>
      <c r="M117" s="81"/>
      <c r="P117" s="15"/>
      <c r="Q117" s="5"/>
    </row>
    <row r="118" spans="1:17" x14ac:dyDescent="0.25">
      <c r="A118" s="48"/>
      <c r="B118" s="50"/>
      <c r="C118" s="54"/>
      <c r="D118" s="85"/>
      <c r="E118" s="26" t="s">
        <v>9</v>
      </c>
      <c r="F118" s="9">
        <f>F119*$J$6</f>
        <v>18.058949999999999</v>
      </c>
      <c r="G118" s="9">
        <f t="shared" si="104"/>
        <v>18.600718500000003</v>
      </c>
      <c r="H118" s="9">
        <f t="shared" si="105"/>
        <v>19.158740054999999</v>
      </c>
      <c r="I118" s="9">
        <f t="shared" si="106"/>
        <v>19.733502256650002</v>
      </c>
      <c r="J118" s="9">
        <f t="shared" si="107"/>
        <v>20.325507324349502</v>
      </c>
      <c r="K118" s="9">
        <f t="shared" si="108"/>
        <v>20.935272544079989</v>
      </c>
      <c r="L118" s="9">
        <f t="shared" si="109"/>
        <v>21.563330720402391</v>
      </c>
      <c r="M118" s="81"/>
      <c r="P118" s="15"/>
      <c r="Q118" s="5"/>
    </row>
    <row r="119" spans="1:17" ht="15.75" thickBot="1" x14ac:dyDescent="0.3">
      <c r="A119" s="48"/>
      <c r="B119" s="50"/>
      <c r="C119" s="54"/>
      <c r="D119" s="85"/>
      <c r="E119" s="28" t="s">
        <v>10</v>
      </c>
      <c r="F119" s="10">
        <f>M114</f>
        <v>17.55</v>
      </c>
      <c r="G119" s="10">
        <f>F119*$J$5</f>
        <v>18.076500000000003</v>
      </c>
      <c r="H119" s="10">
        <f t="shared" ref="H119:L119" si="110">G119*$J$5</f>
        <v>18.618795000000002</v>
      </c>
      <c r="I119" s="10">
        <f t="shared" si="110"/>
        <v>19.177358850000005</v>
      </c>
      <c r="J119" s="10">
        <f t="shared" si="110"/>
        <v>19.752679615500004</v>
      </c>
      <c r="K119" s="10">
        <f t="shared" si="110"/>
        <v>20.345260003965006</v>
      </c>
      <c r="L119" s="10">
        <f t="shared" si="110"/>
        <v>20.955617804083957</v>
      </c>
      <c r="M119" s="100"/>
      <c r="P119" s="15"/>
      <c r="Q119" s="5"/>
    </row>
    <row r="122" spans="1:17" x14ac:dyDescent="0.25">
      <c r="B122" s="12"/>
    </row>
    <row r="123" spans="1:17" x14ac:dyDescent="0.25">
      <c r="B123" s="12"/>
    </row>
  </sheetData>
  <mergeCells count="131">
    <mergeCell ref="A4:G4"/>
    <mergeCell ref="H4:Q4"/>
    <mergeCell ref="A3:G3"/>
    <mergeCell ref="H3:Q3"/>
    <mergeCell ref="A5:G5"/>
    <mergeCell ref="H5:I5"/>
    <mergeCell ref="H6:I6"/>
    <mergeCell ref="A114:A119"/>
    <mergeCell ref="B114:B119"/>
    <mergeCell ref="C114:C119"/>
    <mergeCell ref="D114:D119"/>
    <mergeCell ref="Q65:Q67"/>
    <mergeCell ref="Q35:Q40"/>
    <mergeCell ref="Q41:Q46"/>
    <mergeCell ref="Q47:Q52"/>
    <mergeCell ref="A9:Q9"/>
    <mergeCell ref="M114:M119"/>
    <mergeCell ref="M96:M98"/>
    <mergeCell ref="M99:M101"/>
    <mergeCell ref="M78:M83"/>
    <mergeCell ref="M84:M89"/>
    <mergeCell ref="F68:Q73"/>
    <mergeCell ref="Q29:Q30"/>
    <mergeCell ref="Q31:Q32"/>
    <mergeCell ref="M90:M95"/>
    <mergeCell ref="E6:G6"/>
    <mergeCell ref="E7:G7"/>
    <mergeCell ref="A6:D6"/>
    <mergeCell ref="A7:D7"/>
    <mergeCell ref="A8:D8"/>
    <mergeCell ref="A65:A67"/>
    <mergeCell ref="B65:B67"/>
    <mergeCell ref="C65:C67"/>
    <mergeCell ref="D65:D67"/>
    <mergeCell ref="E16:Q16"/>
    <mergeCell ref="B29:B30"/>
    <mergeCell ref="B31:B32"/>
    <mergeCell ref="B33:B34"/>
    <mergeCell ref="C29:C30"/>
    <mergeCell ref="C31:C32"/>
    <mergeCell ref="C33:C34"/>
    <mergeCell ref="Q17:Q19"/>
    <mergeCell ref="A12:Q12"/>
    <mergeCell ref="M102:M107"/>
    <mergeCell ref="M108:M113"/>
    <mergeCell ref="D59:D64"/>
    <mergeCell ref="F35:F40"/>
    <mergeCell ref="F41:F46"/>
    <mergeCell ref="Q23:Q28"/>
    <mergeCell ref="Q53:Q58"/>
    <mergeCell ref="Q59:Q64"/>
    <mergeCell ref="D68:D73"/>
    <mergeCell ref="D78:D83"/>
    <mergeCell ref="D84:D89"/>
    <mergeCell ref="D23:D28"/>
    <mergeCell ref="D35:D40"/>
    <mergeCell ref="D41:D46"/>
    <mergeCell ref="D29:D34"/>
    <mergeCell ref="D47:D52"/>
    <mergeCell ref="D53:D58"/>
    <mergeCell ref="F23:F28"/>
    <mergeCell ref="Q33:Q34"/>
    <mergeCell ref="D90:D95"/>
    <mergeCell ref="D96:D101"/>
    <mergeCell ref="D102:D107"/>
    <mergeCell ref="D108:D113"/>
    <mergeCell ref="A77:D77"/>
    <mergeCell ref="C20:C22"/>
    <mergeCell ref="A16:D16"/>
    <mergeCell ref="A17:A22"/>
    <mergeCell ref="J7:Q7"/>
    <mergeCell ref="H7:I7"/>
    <mergeCell ref="J8:Q8"/>
    <mergeCell ref="H8:I8"/>
    <mergeCell ref="Q20:Q22"/>
    <mergeCell ref="B53:B58"/>
    <mergeCell ref="C53:C58"/>
    <mergeCell ref="D17:D22"/>
    <mergeCell ref="E8:G8"/>
    <mergeCell ref="B17:B19"/>
    <mergeCell ref="A84:A89"/>
    <mergeCell ref="B78:B83"/>
    <mergeCell ref="C78:C83"/>
    <mergeCell ref="B84:B89"/>
    <mergeCell ref="C84:C89"/>
    <mergeCell ref="A59:A64"/>
    <mergeCell ref="B59:B64"/>
    <mergeCell ref="C59:C64"/>
    <mergeCell ref="A68:A73"/>
    <mergeCell ref="B68:B70"/>
    <mergeCell ref="B71:B73"/>
    <mergeCell ref="C68:C70"/>
    <mergeCell ref="C71:C73"/>
    <mergeCell ref="A108:A113"/>
    <mergeCell ref="B108:B113"/>
    <mergeCell ref="C108:C113"/>
    <mergeCell ref="A90:A95"/>
    <mergeCell ref="A96:A101"/>
    <mergeCell ref="B90:B95"/>
    <mergeCell ref="C90:C95"/>
    <mergeCell ref="B96:B98"/>
    <mergeCell ref="B99:B101"/>
    <mergeCell ref="C96:C98"/>
    <mergeCell ref="C99:C101"/>
    <mergeCell ref="A102:A107"/>
    <mergeCell ref="B102:B107"/>
    <mergeCell ref="C102:C107"/>
    <mergeCell ref="A29:A34"/>
    <mergeCell ref="A78:A83"/>
    <mergeCell ref="A23:A28"/>
    <mergeCell ref="B23:B28"/>
    <mergeCell ref="A14:Q14"/>
    <mergeCell ref="C23:C28"/>
    <mergeCell ref="A75:M75"/>
    <mergeCell ref="E77:M77"/>
    <mergeCell ref="A1:Q1"/>
    <mergeCell ref="A10:Q10"/>
    <mergeCell ref="A11:Q11"/>
    <mergeCell ref="A2:Q2"/>
    <mergeCell ref="A35:A40"/>
    <mergeCell ref="C35:C40"/>
    <mergeCell ref="B35:B40"/>
    <mergeCell ref="A41:A46"/>
    <mergeCell ref="B41:B46"/>
    <mergeCell ref="C41:C46"/>
    <mergeCell ref="A47:A52"/>
    <mergeCell ref="B47:B52"/>
    <mergeCell ref="C47:C52"/>
    <mergeCell ref="A53:A58"/>
    <mergeCell ref="B20:B22"/>
    <mergeCell ref="C17:C19"/>
  </mergeCells>
  <hyperlinks>
    <hyperlink ref="E6" r:id="rId1" xr:uid="{FE239A8C-4E47-4C27-BD84-2FB8BA736AB5}"/>
    <hyperlink ref="E7" r:id="rId2" xr:uid="{8722CA3B-4991-4AA4-9A6A-A27C7BAB1359}"/>
    <hyperlink ref="E8" r:id="rId3" xr:uid="{F6B40526-159D-4989-A5A2-9890A9ADD840}"/>
    <hyperlink ref="B23:B28" r:id="rId4" display="Childcare Administrator" xr:uid="{97136A1D-ABB0-480A-94B9-688AE7531E46}"/>
    <hyperlink ref="B17:B19" r:id="rId5" display="General and Operations Manager" xr:uid="{667D504C-ED46-416B-955F-DD3733CEB164}"/>
    <hyperlink ref="B20:B22" r:id="rId6" display="Childcare Administrator" xr:uid="{F42D1FD4-CA29-45FB-8096-6563BBB1A5B7}"/>
    <hyperlink ref="F15" r:id="rId7" display="Early Childhood Practitioner - Membership" xr:uid="{8DF8B1DB-5983-438F-B0EB-368A57F9513C}"/>
    <hyperlink ref="G15" r:id="rId8" xr:uid="{91C96B2E-B66D-4BEE-9E12-B81D8122A41E}"/>
    <hyperlink ref="H15" r:id="rId9" xr:uid="{3EC081DC-A56B-4622-A5AA-5D68DB1DCC5E}"/>
    <hyperlink ref="I15" r:id="rId10" xr:uid="{60EFCD5F-2856-49EF-BC75-543E1104A15F}"/>
    <hyperlink ref="J15" r:id="rId11" xr:uid="{F1A4F16D-E8ED-4399-BF6D-E7BF65BE5C54}"/>
    <hyperlink ref="K15" r:id="rId12" xr:uid="{0DC8353E-4361-4C5A-B058-D4F9F00F3050}"/>
    <hyperlink ref="M15" r:id="rId13" display="Practitioner Registry Level 6-7" xr:uid="{F32134F8-ED56-426A-A221-C294673E0749}"/>
    <hyperlink ref="P15" r:id="rId14" display="Practitioner Registry Level 8-10" xr:uid="{DE86DD99-0E8C-488F-93B9-3A7F8FB6852D}"/>
    <hyperlink ref="B31:B32" r:id="rId15" display="First-Line Supervisor of Personal Service Workers" xr:uid="{84E60B13-9CAA-4EDF-9948-0B48DED2C267}"/>
    <hyperlink ref="B33:B34" r:id="rId16" display="Preschool Teacher" xr:uid="{D61E45D5-70C3-4ACC-8865-FB546A3121F7}"/>
    <hyperlink ref="B35:B40" r:id="rId17" display="Preschool Teacher" xr:uid="{E98CD33B-6261-4AB1-ABD8-70A8174852CF}"/>
    <hyperlink ref="B41:B46" r:id="rId18" display="Preschool Teacher" xr:uid="{BDE2CA50-F4BD-4757-BDAE-9FBDD1B3AA99}"/>
    <hyperlink ref="B53:B58" r:id="rId19" display="Teaching Assistant, except Post Secondary" xr:uid="{C43B5654-9C56-4E93-8E7A-7C43F533B95E}"/>
    <hyperlink ref="B47:B52" r:id="rId20" display="Teaching Assistant, except Post Secondary" xr:uid="{D85A7AA4-F68E-41D8-B9B0-C5267486A504}"/>
    <hyperlink ref="B59:B64" r:id="rId21" display="Teaching Assistant, except Post Secondary" xr:uid="{B98A4623-A76F-46D7-BF50-95C552004AC4}"/>
    <hyperlink ref="B65:B67" r:id="rId22" display="Teaching Assistant, except Post Secondary" xr:uid="{F439DF71-A4FC-4600-85A5-55E7D1F336E1}"/>
    <hyperlink ref="B68:B70" r:id="rId23" display="Preschool Teacher " xr:uid="{5661F127-2791-462A-9CC8-ED61D5DE7EA9}"/>
    <hyperlink ref="B71:B73" r:id="rId24" display="Teaching Assistant, except Post Secondary" xr:uid="{747DDF7E-FA5E-479C-97E5-D221C17E96F5}"/>
    <hyperlink ref="B114:B119" r:id="rId25" display="Janitors and Cleaners, Except Maids and Housekeeping Cleaners" xr:uid="{24A9B208-8EB6-431D-8590-0D66C6D2A7DE}"/>
    <hyperlink ref="B78:B83" r:id="rId26" display="Human Resources Specialist" xr:uid="{9CCB208F-A51C-48BB-8313-061877F10CCA}"/>
    <hyperlink ref="B84:B89" r:id="rId27" display="Market Research Analyists and Marketing Specialist" xr:uid="{1E74506B-2AE6-4B4A-A91F-F4827FF5E77B}"/>
    <hyperlink ref="E77:L77" r:id="rId28" display="Use Montana-Specific Wage Data, Not National Wage Data" xr:uid="{378A7CDB-98F0-45C3-991E-D85B63363640}"/>
    <hyperlink ref="E16:P16" r:id="rId29" display="Use Montana-Specific Wage Data, Not National Wage Data" xr:uid="{597A10DA-DD0E-496D-9675-3FC05D16E4DA}"/>
    <hyperlink ref="B90:B95" r:id="rId30" display="Bookkeeping, Accounting, and Auditing Clerks" xr:uid="{19D2132D-DD48-407D-B36F-202BB1175535}"/>
    <hyperlink ref="B96:B98" r:id="rId31" display="Office Clerks, General" xr:uid="{D7295F1C-CB39-4F11-8875-DA63C50941F8}"/>
    <hyperlink ref="B99:B101" r:id="rId32" display="Secretaries and Administrative Assistants" xr:uid="{7BCD17B5-9F17-4447-861E-9AE5BCA5A368}"/>
    <hyperlink ref="B102:B107" r:id="rId33" display="Dietitians and Nutritionists" xr:uid="{DC5BB1F6-1964-42FE-8AF5-F9503863383F}"/>
    <hyperlink ref="B108:B113" r:id="rId34" display="Cooks, Institution and Cafeteria" xr:uid="{7DFE72EE-2E97-4F98-8D1B-7EE521B622BC}"/>
    <hyperlink ref="J8:Q8" r:id="rId35" display="Montana ECP: The Montana Career Path" xr:uid="{F53BDA63-85EE-4687-B420-C7948593EB8B}"/>
    <hyperlink ref="J7:Q7" r:id="rId36" display="DPHHS Licensing Program Staff Role Types" xr:uid="{07BA9D87-EB5E-40C1-8054-39C5C9C81A2C}"/>
  </hyperlinks>
  <pageMargins left="0.7" right="0.7" top="0.75" bottom="0.75" header="0.3" footer="0.3"/>
  <legacy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D4B3-34A7-4935-9BA6-6D392CD77487}">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Pattern &amp; Scale</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Nitschke</dc:creator>
  <cp:lastModifiedBy>Jason Nitschke</cp:lastModifiedBy>
  <dcterms:created xsi:type="dcterms:W3CDTF">2024-07-03T18:50:35Z</dcterms:created>
  <dcterms:modified xsi:type="dcterms:W3CDTF">2024-11-18T19:47:57Z</dcterms:modified>
</cp:coreProperties>
</file>